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9240" activeTab="2"/>
  </bookViews>
  <sheets>
    <sheet name="стр.1" sheetId="1" r:id="rId1"/>
    <sheet name="стр.2_3" sheetId="2" r:id="rId2"/>
    <sheet name="стр.4-7" sheetId="3" r:id="rId3"/>
  </sheets>
  <definedNames>
    <definedName name="_xlnm.Print_Titles" localSheetId="1">'стр.2_3'!$4:$4</definedName>
    <definedName name="_xlnm.Print_Area" localSheetId="0">'стр.1'!$A$1:$DD$45</definedName>
    <definedName name="_xlnm.Print_Area" localSheetId="1">'стр.2_3'!$A$1:$DD$76</definedName>
    <definedName name="_xlnm.Print_Area" localSheetId="2">'стр.4-7'!$A$1:$E$266</definedName>
  </definedNames>
  <calcPr fullCalcOnLoad="1"/>
</workbook>
</file>

<file path=xl/sharedStrings.xml><?xml version="1.0" encoding="utf-8"?>
<sst xmlns="http://schemas.openxmlformats.org/spreadsheetml/2006/main" count="419" uniqueCount="205">
  <si>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</si>
  <si>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</si>
  <si>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</si>
  <si>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</si>
  <si>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</si>
  <si>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</si>
  <si>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Сумма</t>
  </si>
  <si>
    <t>I. Нефинансовые активы, всего: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</si>
  <si>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</si>
  <si>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</si>
  <si>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</si>
  <si>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</si>
  <si>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</si>
  <si>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</si>
  <si>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</si>
  <si>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</si>
  <si>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</si>
  <si>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</si>
  <si>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</si>
  <si>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</si>
  <si>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</si>
  <si>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</si>
  <si>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Х</t>
  </si>
  <si>
    <t>Поступления, всего:</t>
  </si>
  <si>
    <t>Выплаты, всего:</t>
  </si>
  <si>
    <t>Справочно:</t>
  </si>
  <si>
    <t>Объем публичных обязательств,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</si>
  <si>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</si>
  <si>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</si>
  <si>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Оплата труда и начисления на выплаты по оплате труда, всего</t>
  </si>
  <si>
    <t>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</si>
  <si>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</si>
  <si>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</si>
  <si>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</si>
  <si>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</si>
  <si>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</si>
  <si>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</si>
  <si>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</si>
  <si>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</si>
  <si>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</si>
  <si>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Оплата работ, услуг, всего</t>
  </si>
  <si>
    <t>(наименование должности лица, утверждающего документ)</t>
  </si>
  <si>
    <t>Форма по КФД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</si>
  <si>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</si>
  <si>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</si>
  <si>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</si>
  <si>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</si>
  <si>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</si>
  <si>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</si>
  <si>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</si>
  <si>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</si>
  <si>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</si>
  <si>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</si>
  <si>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</si>
  <si>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</si>
  <si>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</si>
  <si>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</si>
  <si>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Социальное обеспечение, всего</t>
  </si>
  <si>
    <t>Пособия по социальной помощи населению</t>
  </si>
  <si>
    <t>Прочие расходы</t>
  </si>
  <si>
    <t>Приложение</t>
  </si>
  <si>
    <t>на 20</t>
  </si>
  <si>
    <t>ИНН/КПП</t>
  </si>
  <si>
    <t>Адрес фактического местонахождения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</si>
  <si>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</si>
  <si>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</si>
  <si>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</si>
  <si>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</si>
  <si>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</si>
  <si>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</si>
  <si>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</si>
  <si>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</si>
  <si>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</si>
  <si>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</si>
  <si>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</si>
  <si>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</si>
  <si>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</si>
  <si>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</si>
  <si>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</si>
  <si>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</si>
  <si>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</si>
  <si>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</si>
  <si>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</si>
  <si>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</si>
  <si>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</si>
  <si>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</si>
  <si>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</si>
  <si>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</si>
  <si>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</si>
  <si>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</si>
  <si>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</si>
  <si>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Всего</t>
  </si>
  <si>
    <t>Поступления от реализации ценных бумаг</t>
  </si>
  <si>
    <t>Пенсии, пособия, выплачиваемые организациями сектора государственного управления</t>
  </si>
  <si>
    <t>к Порядку составления и утверждения плана</t>
  </si>
  <si>
    <t xml:space="preserve">финансово-хозяйственной деятельности </t>
  </si>
  <si>
    <t>II. Финансовые активы, всего</t>
  </si>
  <si>
    <t>III. Обязательства, всего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</si>
  <si>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</si>
  <si>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</si>
  <si>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3.2.9. по приобретению непроизведенных активов</t>
  </si>
  <si>
    <t>3.3.9. по приобретению непроизведенных активов</t>
  </si>
  <si>
    <t>Увеличение стоимости акций и иных форм участия в капитале</t>
  </si>
  <si>
    <t>2.2.3. по выданным авансам на коммунальные услуги</t>
  </si>
  <si>
    <t>Наименование органа, осуществляющего</t>
  </si>
  <si>
    <t>функции и полномочия учредителя</t>
  </si>
  <si>
    <t>учреждения (подразделения)</t>
  </si>
  <si>
    <t>муниципальных,бюджетных и автономных</t>
  </si>
  <si>
    <t xml:space="preserve">учреждений, находящихся в ведении </t>
  </si>
  <si>
    <t>Управления образования города Пензы</t>
  </si>
  <si>
    <t>Наименование муниципального</t>
  </si>
  <si>
    <t>бюджетного (автономного)</t>
  </si>
  <si>
    <t>муниципального бюджетного (автономного)</t>
  </si>
  <si>
    <t xml:space="preserve">II. Показатели финансового состояния учреждения </t>
  </si>
  <si>
    <t>1.1. Общая балансовая стоимость недвижимого муниципального имущества, всего</t>
  </si>
  <si>
    <t>1.1.2. Стоимость имущества, приобретенного муниципальным бюджетным(автономным) учреждением (подразделением) за счет выделенных собственником имущества учреждения средств</t>
  </si>
  <si>
    <t>1.1.3. Стоимость имущества, приобретенного муниципальным бюджетным(автономным)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</si>
  <si>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</si>
  <si>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</si>
  <si>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2.1. Дебиторская задолженность по доходам, полученным за счет средств бюджета города Пензы</t>
  </si>
  <si>
    <t>2.2. Дебиторская задолженность по выданным авансам, полученным за счет средств бюджета города Пензы, всего:</t>
  </si>
  <si>
    <t>3.2. Кредиторская задолженность по расчетам с поставщиками и подрядчиками за счет средств бюджета города Пензы, всего:</t>
  </si>
  <si>
    <t xml:space="preserve">I. Сведения о деятельности муниципального (автономного) бюджетного учреждения </t>
  </si>
  <si>
    <t>1.1.1. Стоимость имущества, закрепленного собственником имущества за муниципальным бюджетным (автономным) учреждением  на праве оперативного управления</t>
  </si>
  <si>
    <t>Увеличение стоимости ценных бумаг, кроме акций и иных форм участия в капитале</t>
  </si>
  <si>
    <t>III. Показатели по поступлениям и выплатам учреждения</t>
  </si>
  <si>
    <t>Код дополнительной классификации</t>
  </si>
  <si>
    <t>Код региональной классификации</t>
  </si>
  <si>
    <t>Код по бюджетной классификации операции сектора государственного управления</t>
  </si>
  <si>
    <t>Субсидии на иные цели</t>
  </si>
  <si>
    <t>Поступления от оказания муниципальным бюджетным (автономным) учреждением  (подразделением) услуг (выполнения работ) , предоставление которых для физических и юридических лиц осуществляется на платной основе, всего</t>
  </si>
  <si>
    <t>Организация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</t>
  </si>
  <si>
    <t>Начисления на выплаты по оплате труда</t>
  </si>
  <si>
    <t xml:space="preserve">Поступление нефинансовых активов, всего </t>
  </si>
  <si>
    <t>…</t>
  </si>
  <si>
    <t>05.01.612</t>
  </si>
  <si>
    <t>Долгосрочная целевая программа города Пензы "Здоровый ребенок" на 2011-2013 годы</t>
  </si>
  <si>
    <t>Субсидии бюджетным учреждениям на иные цели зас счет федеральных средств</t>
  </si>
  <si>
    <t>05.04.612</t>
  </si>
  <si>
    <t>Ежемесячное денежное вознаграждение за классное руководство</t>
  </si>
  <si>
    <t>05.10.321</t>
  </si>
  <si>
    <t>Аренда</t>
  </si>
  <si>
    <t>04.04.000</t>
  </si>
  <si>
    <t>Поступление финансовых активов, всего</t>
  </si>
  <si>
    <t>(автономного) учреждения (подразделения) по</t>
  </si>
  <si>
    <t>финансовым вопросам</t>
  </si>
  <si>
    <t>Главный бухгалтер муниципального бюджетного</t>
  </si>
  <si>
    <t>Долгосрочная целевая программа "Многодетная семья, на период 2011-2013 годы"</t>
  </si>
  <si>
    <t>Мероприятия на выполнение наказов избирателей, поступивших депутатам Пензенской городской Думы</t>
  </si>
  <si>
    <t>тел.66-03-99</t>
  </si>
  <si>
    <t>Исполнитель               Главный бухгалтер                 Намазова О.А.</t>
  </si>
  <si>
    <t>1.1. Цели деятельности муниципального бюджетного (автономного) учреждения (подразделения):</t>
  </si>
  <si>
    <t>Организация предоставления общедоступного и бесплатного начального общего, основного общего, среднего (полного) общего образования по основным образовательным программам</t>
  </si>
  <si>
    <t>1.2. Виды деятельности муниципального бюджетного (автономного) учреждения (подразделения):</t>
  </si>
  <si>
    <t>Обеспечение педагогическим, руководящим, административно-хозяйственным, учебно-вспомогательным и прочим персоналом образовательного процесса. Материально-техническое обеспечение образовательного процесса, программно-методическое, техническое,консультационное,информационно-аналитическое сопровождение образовательного процесса в образовательных учреждениях. Предоставление обучаюшимся зданий и иных помещений,отвечающим установленным строительным, санитарным и т.п. правилам и нормам.Обеспечение содержания и ремонта предоставленных зданий и иных помещений в соответствии со стандартами качества. Обеспечение помещения услугами тепло-,электро и водоснабжения, услкгами водоотведения.Организация питания детей и обеспечение материальными запасами, не относящимися к основным средствам.</t>
  </si>
  <si>
    <t>1.3. Перечень услуг (работ), осуществляемых на платной основе:</t>
  </si>
  <si>
    <t>муниципальное бюджетное общеобразовательное учреждение "Средняя общеобразовательная школа № 43 г. Пензы"</t>
  </si>
  <si>
    <t>5834007563/583401001</t>
  </si>
  <si>
    <t>Управление образования города Пензы</t>
  </si>
  <si>
    <t>440007,г. Пенза, ул. Парковая.д.2</t>
  </si>
  <si>
    <t>Начальник Управления образования города Пензы</t>
  </si>
  <si>
    <t>Ю.А.Голодяев</t>
  </si>
  <si>
    <t>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общеобразовательных учреждений</t>
  </si>
  <si>
    <t>Долгосрочная целевая программа "Укрепление материально-технической базы и проведение капитального ремонта зданий и сооружений, в отношении которых функции и полномочия учредителя осуществляет Управление образования города Пензы, и здания Управления образования города Пензы на 2010-2014гг""</t>
  </si>
  <si>
    <t>Руководитель муниципального бюджетного</t>
  </si>
  <si>
    <t>(автономного) учреждения (подразделения)</t>
  </si>
  <si>
    <t>Заместитель руководителя муниципального бюджетного</t>
  </si>
  <si>
    <t>Приносящая доход деятельность</t>
  </si>
  <si>
    <t>04.02.000</t>
  </si>
  <si>
    <t xml:space="preserve">Поступления от иной приносящей доход деятельности, </t>
  </si>
  <si>
    <t>Долгосрочная целевая программа  города Пензы"Совершенствование организации питания обучающихся муниципальных общеобразовательных учреждений города Пензы на основе внедрения новых технологий приготовления пищи на период 2011-2014 годы"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</si>
  <si>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</si>
  <si>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</si>
  <si>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Пособия, компенсации и иные социальные выплаты гражданам, кроме публичных нормативных обязательств</t>
  </si>
  <si>
    <t>Субвенция по исполнению государственных полномочий по обеспечению бесплатным проездом детей-сирот и детей, оставшихся без попечения родителей, лиц из числа детей-сирот и детей, оставшихся без попечения родителей, обучающихся за счет средств местных бюджетов в имеющих государственную аккредитацию образовательных организациях, расположенных на территории Пензенской области в рамках подпрограммы «Развитие дошкольного, общего и дополнительного образования детей» государственной программы Пензенской области «Развитие образования в Пензенской области на 2014-2020 годы»</t>
  </si>
  <si>
    <t>(автономного) учреждения (подразделения)                                                                                             О.А.Намазова</t>
  </si>
  <si>
    <t>05.10.612</t>
  </si>
  <si>
    <t>383</t>
  </si>
  <si>
    <t xml:space="preserve"> Создание условий для предоставления общедоступного и бесплатного общего образования</t>
  </si>
  <si>
    <t>05.01.611</t>
  </si>
  <si>
    <t xml:space="preserve"> Субвенция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</si>
  <si>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 xml:space="preserve"> Обеспечение обучающихся 1-11 классов горячим питанием</t>
  </si>
  <si>
    <t>Организация питания детей в оздоровительных лагерях с дневным пребыванием детей в каникулярное время</t>
  </si>
  <si>
    <t>Услуга № 1 Возмещение коммунальных услуг</t>
  </si>
  <si>
    <t>Услуга № 2 Пришкольный лагерь</t>
  </si>
  <si>
    <t>Услуга № 3 Платные образовательные услуги</t>
  </si>
  <si>
    <t>Создание условий для предоставления общедоступного и бесплатного общего образования</t>
  </si>
  <si>
    <t>Субсидии на организацию отдыха  детей в оздоровительных лагерях с дневным пребыванием  в каникулярное время</t>
  </si>
  <si>
    <t>(уполномоченное лицо)                                                                                                                             С.В.Дубовицкая</t>
  </si>
  <si>
    <t>S333</t>
  </si>
  <si>
    <t xml:space="preserve"> 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</si>
  <si>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  Субсидии на организацию отдыха детей в оздоровительных лагерях с дневным пребыванием в каникулярное время</t>
  </si>
  <si>
    <t xml:space="preserve"> Расходы на мероприятия по выполнению наказов избирателей, поступивших депутатам Пензенской городской Думы по учреждениям образования</t>
  </si>
  <si>
    <t>Расходы на мероприятия по выполнению наказов избирателей, поступивших депутатам Пензенской городской Думы по учреждениям образования</t>
  </si>
  <si>
    <t>Исполнение судебных решений</t>
  </si>
  <si>
    <t>Прочие расходы, всего</t>
  </si>
  <si>
    <t>Уплата прочих налогов,сборов,иных платежей</t>
  </si>
  <si>
    <t>09</t>
  </si>
  <si>
    <t>января</t>
  </si>
  <si>
    <t>17</t>
  </si>
  <si>
    <t>01.01.2017</t>
  </si>
  <si>
    <t>01</t>
  </si>
  <si>
    <t>"01" января 2017 г.</t>
  </si>
  <si>
    <t xml:space="preserve">          Расходы на создание условий для предоставления общедоступного и бесплатного общего образования</t>
  </si>
  <si>
    <t>19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</si>
</sst>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1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u val="single"/>
      <sz val="10"/>
      <name val="Arial Cyr"/>
      <family val="0"/>
    </font>
    <font>
      <b/>
      <sz val="10"/>
      <color indexed="8"/>
      <name val="Times New Roman"/>
      <family val="1"/>
    </font>
    <font>
      <b/>
      <i/>
      <sz val="11"/>
      <color indexed="8"/>
      <name val="Calibri"/>
      <family val="2"/>
    </font>
    <font>
      <b/>
      <i/>
      <sz val="12"/>
      <color indexed="8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b/>
      <sz val="10"/>
      <color rgb="FF000000"/>
      <name val="Arial Cyr"/>
      <family val="0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4" fontId="42" fillId="19" borderId="1">
      <alignment horizontal="right" vertical="top" shrinkToFit="1"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3" fillId="26" borderId="2" applyNumberFormat="0" applyAlignment="0" applyProtection="0"/>
    <xf numFmtId="0" fontId="44" fillId="27" borderId="3" applyNumberFormat="0" applyAlignment="0" applyProtection="0"/>
    <xf numFmtId="0" fontId="45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28" borderId="8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40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 wrapText="1" indent="2"/>
    </xf>
    <xf numFmtId="0" fontId="1" fillId="0" borderId="13" xfId="0" applyFont="1" applyBorder="1" applyAlignment="1">
      <alignment horizontal="left"/>
    </xf>
    <xf numFmtId="0" fontId="1" fillId="0" borderId="11" xfId="0" applyFont="1" applyBorder="1" applyAlignment="1">
      <alignment horizontal="left" wrapText="1" indent="4"/>
    </xf>
    <xf numFmtId="0" fontId="1" fillId="0" borderId="11" xfId="0" applyFont="1" applyBorder="1" applyAlignment="1">
      <alignment horizontal="left" wrapText="1" indent="3"/>
    </xf>
    <xf numFmtId="0" fontId="1" fillId="0" borderId="11" xfId="0" applyFont="1" applyBorder="1" applyAlignment="1">
      <alignment horizontal="left" wrapText="1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7" fillId="0" borderId="14" xfId="53" applyFont="1" applyBorder="1" applyAlignment="1">
      <alignment horizontal="center" vertical="top" wrapText="1"/>
      <protection/>
    </xf>
    <xf numFmtId="0" fontId="7" fillId="0" borderId="14" xfId="53" applyFont="1" applyBorder="1" applyAlignment="1">
      <alignment vertical="top" wrapText="1"/>
      <protection/>
    </xf>
    <xf numFmtId="0" fontId="6" fillId="0" borderId="14" xfId="53" applyFont="1" applyBorder="1" applyAlignment="1">
      <alignment vertical="top" wrapText="1"/>
      <protection/>
    </xf>
    <xf numFmtId="0" fontId="8" fillId="0" borderId="14" xfId="53" applyFont="1" applyBorder="1" applyAlignment="1">
      <alignment horizontal="center" vertical="top" wrapText="1"/>
      <protection/>
    </xf>
    <xf numFmtId="0" fontId="6" fillId="0" borderId="14" xfId="53" applyFont="1" applyBorder="1">
      <alignment/>
      <protection/>
    </xf>
    <xf numFmtId="0" fontId="6" fillId="0" borderId="14" xfId="53" applyFont="1" applyBorder="1" applyAlignment="1">
      <alignment wrapText="1"/>
      <protection/>
    </xf>
    <xf numFmtId="0" fontId="7" fillId="0" borderId="14" xfId="53" applyFont="1" applyBorder="1" applyAlignment="1">
      <alignment horizontal="center" wrapText="1"/>
      <protection/>
    </xf>
    <xf numFmtId="0" fontId="7" fillId="0" borderId="14" xfId="53" applyFont="1" applyBorder="1" applyAlignment="1">
      <alignment horizontal="center"/>
      <protection/>
    </xf>
    <xf numFmtId="0" fontId="7" fillId="0" borderId="15" xfId="53" applyFont="1" applyBorder="1" applyAlignment="1">
      <alignment horizontal="center" vertical="top" wrapText="1"/>
      <protection/>
    </xf>
    <xf numFmtId="0" fontId="10" fillId="0" borderId="16" xfId="53" applyFont="1" applyBorder="1" applyAlignment="1">
      <alignment horizontal="center" vertical="top" wrapText="1"/>
      <protection/>
    </xf>
    <xf numFmtId="0" fontId="7" fillId="0" borderId="17" xfId="53" applyFont="1" applyBorder="1" applyAlignment="1">
      <alignment vertical="top" wrapText="1"/>
      <protection/>
    </xf>
    <xf numFmtId="0" fontId="9" fillId="0" borderId="17" xfId="53" applyFont="1" applyBorder="1" applyAlignment="1">
      <alignment vertical="top" wrapText="1"/>
      <protection/>
    </xf>
    <xf numFmtId="0" fontId="11" fillId="0" borderId="17" xfId="53" applyFont="1" applyBorder="1" applyAlignment="1">
      <alignment wrapText="1"/>
      <protection/>
    </xf>
    <xf numFmtId="0" fontId="9" fillId="0" borderId="17" xfId="53" applyFont="1" applyBorder="1" applyAlignment="1">
      <alignment vertical="top"/>
      <protection/>
    </xf>
    <xf numFmtId="0" fontId="11" fillId="0" borderId="17" xfId="53" applyFont="1" applyBorder="1" applyAlignment="1">
      <alignment vertical="top" wrapText="1"/>
      <protection/>
    </xf>
    <xf numFmtId="0" fontId="5" fillId="0" borderId="0" xfId="0" applyFont="1" applyAlignment="1">
      <alignment/>
    </xf>
    <xf numFmtId="0" fontId="11" fillId="33" borderId="17" xfId="53" applyFont="1" applyFill="1" applyBorder="1" applyAlignment="1">
      <alignment wrapText="1"/>
      <protection/>
    </xf>
    <xf numFmtId="0" fontId="6" fillId="33" borderId="14" xfId="53" applyFont="1" applyFill="1" applyBorder="1" applyAlignment="1">
      <alignment vertical="top" wrapText="1"/>
      <protection/>
    </xf>
    <xf numFmtId="0" fontId="8" fillId="33" borderId="14" xfId="53" applyFont="1" applyFill="1" applyBorder="1" applyAlignment="1">
      <alignment horizontal="center" vertical="top" wrapText="1"/>
      <protection/>
    </xf>
    <xf numFmtId="0" fontId="0" fillId="33" borderId="0" xfId="0" applyFill="1" applyAlignment="1">
      <alignment/>
    </xf>
    <xf numFmtId="0" fontId="11" fillId="33" borderId="17" xfId="53" applyFont="1" applyFill="1" applyBorder="1" applyAlignment="1">
      <alignment vertical="top" wrapText="1"/>
      <protection/>
    </xf>
    <xf numFmtId="0" fontId="6" fillId="33" borderId="14" xfId="53" applyFont="1" applyFill="1" applyBorder="1">
      <alignment/>
      <protection/>
    </xf>
    <xf numFmtId="0" fontId="8" fillId="33" borderId="14" xfId="53" applyFont="1" applyFill="1" applyBorder="1" applyAlignment="1">
      <alignment horizontal="center" wrapText="1"/>
      <protection/>
    </xf>
    <xf numFmtId="0" fontId="11" fillId="33" borderId="17" xfId="53" applyFont="1" applyFill="1" applyBorder="1" applyAlignment="1">
      <alignment wrapText="1"/>
      <protection/>
    </xf>
    <xf numFmtId="0" fontId="6" fillId="33" borderId="14" xfId="53" applyFont="1" applyFill="1" applyBorder="1" applyAlignment="1">
      <alignment wrapText="1"/>
      <protection/>
    </xf>
    <xf numFmtId="0" fontId="7" fillId="33" borderId="14" xfId="53" applyFont="1" applyFill="1" applyBorder="1" applyAlignment="1">
      <alignment horizontal="center" wrapText="1"/>
      <protection/>
    </xf>
    <xf numFmtId="0" fontId="7" fillId="33" borderId="14" xfId="53" applyFont="1" applyFill="1" applyBorder="1" applyAlignment="1">
      <alignment horizontal="center" vertical="top" wrapText="1"/>
      <protection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/>
    </xf>
    <xf numFmtId="0" fontId="15" fillId="0" borderId="0" xfId="0" applyFont="1" applyAlignment="1">
      <alignment wrapText="1"/>
    </xf>
    <xf numFmtId="0" fontId="0" fillId="34" borderId="0" xfId="0" applyFill="1" applyAlignment="1">
      <alignment/>
    </xf>
    <xf numFmtId="171" fontId="0" fillId="34" borderId="0" xfId="60" applyFont="1" applyFill="1" applyAlignment="1">
      <alignment/>
    </xf>
    <xf numFmtId="0" fontId="40" fillId="34" borderId="0" xfId="53" applyFill="1">
      <alignment/>
      <protection/>
    </xf>
    <xf numFmtId="0" fontId="5" fillId="34" borderId="0" xfId="0" applyFont="1" applyFill="1" applyAlignment="1">
      <alignment/>
    </xf>
    <xf numFmtId="0" fontId="5" fillId="34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9" fillId="33" borderId="18" xfId="53" applyFont="1" applyFill="1" applyBorder="1" applyAlignment="1">
      <alignment vertical="top" wrapText="1"/>
      <protection/>
    </xf>
    <xf numFmtId="0" fontId="6" fillId="33" borderId="19" xfId="53" applyFont="1" applyFill="1" applyBorder="1" applyAlignment="1">
      <alignment vertical="top" wrapText="1"/>
      <protection/>
    </xf>
    <xf numFmtId="0" fontId="7" fillId="33" borderId="19" xfId="53" applyFont="1" applyFill="1" applyBorder="1" applyAlignment="1">
      <alignment horizontal="center" vertical="top" wrapText="1"/>
      <protection/>
    </xf>
    <xf numFmtId="0" fontId="0" fillId="35" borderId="0" xfId="0" applyFill="1" applyAlignment="1">
      <alignment/>
    </xf>
    <xf numFmtId="0" fontId="8" fillId="35" borderId="14" xfId="53" applyFont="1" applyFill="1" applyBorder="1" applyAlignment="1">
      <alignment horizontal="center" wrapText="1"/>
      <protection/>
    </xf>
    <xf numFmtId="0" fontId="16" fillId="35" borderId="14" xfId="53" applyFont="1" applyFill="1" applyBorder="1">
      <alignment/>
      <protection/>
    </xf>
    <xf numFmtId="0" fontId="18" fillId="35" borderId="14" xfId="53" applyFont="1" applyFill="1" applyBorder="1" applyAlignment="1">
      <alignment horizontal="center" wrapText="1"/>
      <protection/>
    </xf>
    <xf numFmtId="0" fontId="17" fillId="35" borderId="17" xfId="53" applyFont="1" applyFill="1" applyBorder="1" applyAlignment="1">
      <alignment vertical="top" wrapText="1"/>
      <protection/>
    </xf>
    <xf numFmtId="0" fontId="6" fillId="36" borderId="14" xfId="53" applyFont="1" applyFill="1" applyBorder="1" applyAlignment="1">
      <alignment vertical="top" wrapText="1"/>
      <protection/>
    </xf>
    <xf numFmtId="0" fontId="7" fillId="36" borderId="14" xfId="53" applyFont="1" applyFill="1" applyBorder="1" applyAlignment="1">
      <alignment horizontal="center" vertical="top" wrapText="1"/>
      <protection/>
    </xf>
    <xf numFmtId="0" fontId="6" fillId="36" borderId="14" xfId="53" applyFont="1" applyFill="1" applyBorder="1" applyAlignment="1">
      <alignment vertical="top" wrapText="1"/>
      <protection/>
    </xf>
    <xf numFmtId="0" fontId="11" fillId="36" borderId="17" xfId="53" applyFont="1" applyFill="1" applyBorder="1" applyAlignment="1">
      <alignment wrapText="1"/>
      <protection/>
    </xf>
    <xf numFmtId="0" fontId="58" fillId="37" borderId="1" xfId="0" applyFont="1" applyFill="1" applyBorder="1" applyAlignment="1">
      <alignment horizontal="left" vertical="top" wrapText="1"/>
    </xf>
    <xf numFmtId="0" fontId="59" fillId="37" borderId="1" xfId="0" applyFont="1" applyFill="1" applyBorder="1" applyAlignment="1">
      <alignment horizontal="left" vertical="top" wrapText="1"/>
    </xf>
    <xf numFmtId="0" fontId="58" fillId="36" borderId="1" xfId="0" applyFont="1" applyFill="1" applyBorder="1" applyAlignment="1">
      <alignment horizontal="left" vertical="top" wrapText="1"/>
    </xf>
    <xf numFmtId="0" fontId="13" fillId="33" borderId="14" xfId="53" applyFont="1" applyFill="1" applyBorder="1" applyAlignment="1">
      <alignment horizontal="center" vertical="top" wrapText="1"/>
      <protection/>
    </xf>
    <xf numFmtId="0" fontId="16" fillId="33" borderId="14" xfId="53" applyFont="1" applyFill="1" applyBorder="1" applyAlignment="1">
      <alignment vertical="top" wrapText="1"/>
      <protection/>
    </xf>
    <xf numFmtId="0" fontId="18" fillId="33" borderId="14" xfId="53" applyFont="1" applyFill="1" applyBorder="1" applyAlignment="1">
      <alignment horizontal="center" vertical="top" wrapText="1"/>
      <protection/>
    </xf>
    <xf numFmtId="0" fontId="59" fillId="36" borderId="1" xfId="0" applyFont="1" applyFill="1" applyBorder="1" applyAlignment="1">
      <alignment horizontal="left" vertical="top" wrapText="1"/>
    </xf>
    <xf numFmtId="0" fontId="20" fillId="33" borderId="14" xfId="53" applyFont="1" applyFill="1" applyBorder="1" applyAlignment="1">
      <alignment horizontal="center"/>
      <protection/>
    </xf>
    <xf numFmtId="0" fontId="18" fillId="0" borderId="14" xfId="53" applyFont="1" applyBorder="1" applyAlignment="1">
      <alignment horizontal="center" vertical="top" wrapText="1"/>
      <protection/>
    </xf>
    <xf numFmtId="0" fontId="13" fillId="0" borderId="14" xfId="53" applyFont="1" applyBorder="1" applyAlignment="1">
      <alignment horizontal="center" vertical="top" wrapText="1"/>
      <protection/>
    </xf>
    <xf numFmtId="0" fontId="13" fillId="0" borderId="17" xfId="53" applyFont="1" applyBorder="1" applyAlignment="1">
      <alignment vertical="top" wrapText="1"/>
      <protection/>
    </xf>
    <xf numFmtId="0" fontId="13" fillId="36" borderId="17" xfId="53" applyFont="1" applyFill="1" applyBorder="1" applyAlignment="1">
      <alignment vertical="top" wrapText="1"/>
      <protection/>
    </xf>
    <xf numFmtId="0" fontId="13" fillId="36" borderId="17" xfId="53" applyFont="1" applyFill="1" applyBorder="1" applyAlignment="1">
      <alignment wrapText="1"/>
      <protection/>
    </xf>
    <xf numFmtId="0" fontId="13" fillId="36" borderId="17" xfId="53" applyFont="1" applyFill="1" applyBorder="1" applyAlignment="1">
      <alignment horizontal="center" vertical="top" wrapText="1"/>
      <protection/>
    </xf>
    <xf numFmtId="0" fontId="17" fillId="33" borderId="17" xfId="53" applyFont="1" applyFill="1" applyBorder="1" applyAlignment="1">
      <alignment vertical="top" wrapText="1"/>
      <protection/>
    </xf>
    <xf numFmtId="0" fontId="16" fillId="33" borderId="14" xfId="53" applyFont="1" applyFill="1" applyBorder="1">
      <alignment/>
      <protection/>
    </xf>
    <xf numFmtId="0" fontId="18" fillId="33" borderId="14" xfId="53" applyFont="1" applyFill="1" applyBorder="1" applyAlignment="1">
      <alignment horizontal="center" wrapText="1"/>
      <protection/>
    </xf>
    <xf numFmtId="4" fontId="18" fillId="33" borderId="20" xfId="53" applyNumberFormat="1" applyFont="1" applyFill="1" applyBorder="1" applyAlignment="1">
      <alignment horizontal="right" vertical="top" wrapText="1"/>
      <protection/>
    </xf>
    <xf numFmtId="4" fontId="7" fillId="0" borderId="20" xfId="53" applyNumberFormat="1" applyFont="1" applyBorder="1" applyAlignment="1">
      <alignment horizontal="right" vertical="top" wrapText="1"/>
      <protection/>
    </xf>
    <xf numFmtId="4" fontId="7" fillId="0" borderId="20" xfId="53" applyNumberFormat="1" applyFont="1" applyBorder="1" applyAlignment="1">
      <alignment vertical="top" wrapText="1"/>
      <protection/>
    </xf>
    <xf numFmtId="0" fontId="60" fillId="0" borderId="1" xfId="0" applyFont="1" applyBorder="1" applyAlignment="1">
      <alignment horizontal="left" vertical="top" wrapText="1"/>
    </xf>
    <xf numFmtId="4" fontId="7" fillId="0" borderId="21" xfId="53" applyNumberFormat="1" applyFont="1" applyBorder="1" applyAlignment="1">
      <alignment horizontal="center" vertical="top" wrapText="1"/>
      <protection/>
    </xf>
    <xf numFmtId="4" fontId="13" fillId="0" borderId="20" xfId="53" applyNumberFormat="1" applyFont="1" applyBorder="1" applyAlignment="1">
      <alignment horizontal="right" vertical="top" wrapText="1"/>
      <protection/>
    </xf>
    <xf numFmtId="4" fontId="20" fillId="36" borderId="20" xfId="53" applyNumberFormat="1" applyFont="1" applyFill="1" applyBorder="1" applyAlignment="1">
      <alignment horizontal="right" vertical="top" wrapText="1"/>
      <protection/>
    </xf>
    <xf numFmtId="4" fontId="7" fillId="36" borderId="20" xfId="53" applyNumberFormat="1" applyFont="1" applyFill="1" applyBorder="1" applyAlignment="1">
      <alignment vertical="top" wrapText="1"/>
      <protection/>
    </xf>
    <xf numFmtId="4" fontId="13" fillId="36" borderId="20" xfId="53" applyNumberFormat="1" applyFont="1" applyFill="1" applyBorder="1" applyAlignment="1">
      <alignment vertical="top" wrapText="1"/>
      <protection/>
    </xf>
    <xf numFmtId="4" fontId="13" fillId="36" borderId="20" xfId="53" applyNumberFormat="1" applyFont="1" applyFill="1" applyBorder="1" applyAlignment="1">
      <alignment horizontal="right" vertical="top" wrapText="1"/>
      <protection/>
    </xf>
    <xf numFmtId="4" fontId="8" fillId="0" borderId="20" xfId="53" applyNumberFormat="1" applyFont="1" applyBorder="1" applyAlignment="1">
      <alignment horizontal="right" vertical="top" wrapText="1"/>
      <protection/>
    </xf>
    <xf numFmtId="4" fontId="13" fillId="34" borderId="20" xfId="53" applyNumberFormat="1" applyFont="1" applyFill="1" applyBorder="1" applyAlignment="1">
      <alignment horizontal="right" vertical="top" wrapText="1"/>
      <protection/>
    </xf>
    <xf numFmtId="4" fontId="8" fillId="33" borderId="20" xfId="53" applyNumberFormat="1" applyFont="1" applyFill="1" applyBorder="1" applyAlignment="1">
      <alignment horizontal="right" vertical="top" wrapText="1"/>
      <protection/>
    </xf>
    <xf numFmtId="4" fontId="13" fillId="0" borderId="20" xfId="60" applyNumberFormat="1" applyFont="1" applyBorder="1" applyAlignment="1">
      <alignment horizontal="right" vertical="top" wrapText="1"/>
    </xf>
    <xf numFmtId="4" fontId="7" fillId="33" borderId="22" xfId="53" applyNumberFormat="1" applyFont="1" applyFill="1" applyBorder="1" applyAlignment="1">
      <alignment vertical="top" wrapText="1"/>
      <protection/>
    </xf>
    <xf numFmtId="4" fontId="8" fillId="35" borderId="20" xfId="53" applyNumberFormat="1" applyFont="1" applyFill="1" applyBorder="1" applyAlignment="1">
      <alignment horizontal="right" vertical="top" wrapText="1"/>
      <protection/>
    </xf>
    <xf numFmtId="4" fontId="0" fillId="0" borderId="0" xfId="0" applyNumberFormat="1" applyAlignment="1">
      <alignment/>
    </xf>
    <xf numFmtId="4" fontId="5" fillId="0" borderId="0" xfId="0" applyNumberFormat="1" applyFont="1" applyAlignment="1">
      <alignment/>
    </xf>
    <xf numFmtId="0" fontId="21" fillId="33" borderId="14" xfId="53" applyFont="1" applyFill="1" applyBorder="1" applyAlignment="1">
      <alignment vertical="top" wrapText="1"/>
      <protection/>
    </xf>
    <xf numFmtId="4" fontId="0" fillId="34" borderId="0" xfId="0" applyNumberFormat="1" applyFill="1" applyAlignment="1">
      <alignment/>
    </xf>
    <xf numFmtId="0" fontId="13" fillId="38" borderId="17" xfId="53" applyFont="1" applyFill="1" applyBorder="1" applyAlignment="1">
      <alignment vertical="top" wrapText="1"/>
      <protection/>
    </xf>
    <xf numFmtId="0" fontId="6" fillId="38" borderId="14" xfId="53" applyFont="1" applyFill="1" applyBorder="1" applyAlignment="1">
      <alignment vertical="top" wrapText="1"/>
      <protection/>
    </xf>
    <xf numFmtId="0" fontId="7" fillId="38" borderId="14" xfId="53" applyFont="1" applyFill="1" applyBorder="1" applyAlignment="1">
      <alignment horizontal="center" vertical="top" wrapText="1"/>
      <protection/>
    </xf>
    <xf numFmtId="4" fontId="13" fillId="38" borderId="20" xfId="53" applyNumberFormat="1" applyFont="1" applyFill="1" applyBorder="1" applyAlignment="1">
      <alignment horizontal="right" vertical="top" wrapText="1"/>
      <protection/>
    </xf>
    <xf numFmtId="4" fontId="13" fillId="0" borderId="20" xfId="53" applyNumberFormat="1" applyFont="1" applyBorder="1" applyAlignment="1">
      <alignment vertical="top" wrapText="1"/>
      <protection/>
    </xf>
    <xf numFmtId="0" fontId="6" fillId="36" borderId="23" xfId="53" applyFont="1" applyFill="1" applyBorder="1" applyAlignment="1">
      <alignment vertical="top" wrapText="1"/>
      <protection/>
    </xf>
    <xf numFmtId="0" fontId="7" fillId="36" borderId="23" xfId="53" applyFont="1" applyFill="1" applyBorder="1" applyAlignment="1">
      <alignment horizontal="center" vertical="top" wrapText="1"/>
      <protection/>
    </xf>
    <xf numFmtId="0" fontId="16" fillId="36" borderId="14" xfId="53" applyFont="1" applyFill="1" applyBorder="1">
      <alignment/>
      <protection/>
    </xf>
    <xf numFmtId="0" fontId="18" fillId="36" borderId="14" xfId="53" applyFont="1" applyFill="1" applyBorder="1" applyAlignment="1">
      <alignment horizontal="center" wrapText="1"/>
      <protection/>
    </xf>
    <xf numFmtId="0" fontId="8" fillId="36" borderId="14" xfId="53" applyFont="1" applyFill="1" applyBorder="1" applyAlignment="1">
      <alignment horizontal="center" wrapText="1"/>
      <protection/>
    </xf>
    <xf numFmtId="4" fontId="13" fillId="36" borderId="24" xfId="53" applyNumberFormat="1" applyFont="1" applyFill="1" applyBorder="1" applyAlignment="1">
      <alignment vertical="top" wrapText="1"/>
      <protection/>
    </xf>
    <xf numFmtId="4" fontId="18" fillId="36" borderId="20" xfId="53" applyNumberFormat="1" applyFont="1" applyFill="1" applyBorder="1" applyAlignment="1">
      <alignment horizontal="right" vertical="top" wrapText="1"/>
      <protection/>
    </xf>
    <xf numFmtId="0" fontId="21" fillId="36" borderId="14" xfId="53" applyFont="1" applyFill="1" applyBorder="1">
      <alignment/>
      <protection/>
    </xf>
    <xf numFmtId="0" fontId="21" fillId="0" borderId="14" xfId="53" applyFont="1" applyBorder="1">
      <alignment/>
      <protection/>
    </xf>
    <xf numFmtId="0" fontId="21" fillId="0" borderId="14" xfId="53" applyFont="1" applyBorder="1" applyAlignment="1">
      <alignment vertical="top" wrapText="1"/>
      <protection/>
    </xf>
    <xf numFmtId="0" fontId="21" fillId="36" borderId="23" xfId="53" applyFont="1" applyFill="1" applyBorder="1" applyAlignment="1">
      <alignment vertical="top" wrapText="1"/>
      <protection/>
    </xf>
    <xf numFmtId="0" fontId="22" fillId="36" borderId="17" xfId="53" applyFont="1" applyFill="1" applyBorder="1" applyAlignment="1">
      <alignment vertical="top" wrapText="1"/>
      <protection/>
    </xf>
    <xf numFmtId="0" fontId="17" fillId="36" borderId="17" xfId="53" applyFont="1" applyFill="1" applyBorder="1" applyAlignment="1">
      <alignment wrapText="1"/>
      <protection/>
    </xf>
    <xf numFmtId="0" fontId="17" fillId="0" borderId="14" xfId="53" applyFont="1" applyBorder="1" applyAlignment="1">
      <alignment horizontal="center" vertical="top" wrapText="1"/>
      <protection/>
    </xf>
    <xf numFmtId="4" fontId="18" fillId="0" borderId="20" xfId="53" applyNumberFormat="1" applyFont="1" applyBorder="1" applyAlignment="1">
      <alignment horizontal="right" vertical="top" wrapText="1"/>
      <protection/>
    </xf>
    <xf numFmtId="0" fontId="9" fillId="39" borderId="17" xfId="53" applyFont="1" applyFill="1" applyBorder="1" applyAlignment="1">
      <alignment vertical="top" wrapText="1"/>
      <protection/>
    </xf>
    <xf numFmtId="4" fontId="18" fillId="36" borderId="20" xfId="53" applyNumberFormat="1" applyFont="1" applyFill="1" applyBorder="1" applyAlignment="1">
      <alignment horizontal="right" vertical="top" wrapText="1"/>
      <protection/>
    </xf>
    <xf numFmtId="0" fontId="17" fillId="36" borderId="17" xfId="53" applyFont="1" applyFill="1" applyBorder="1" applyAlignment="1">
      <alignment wrapText="1"/>
      <protection/>
    </xf>
    <xf numFmtId="4" fontId="13" fillId="38" borderId="20" xfId="53" applyNumberFormat="1" applyFont="1" applyFill="1" applyBorder="1" applyAlignment="1">
      <alignment vertical="top" wrapText="1"/>
      <protection/>
    </xf>
    <xf numFmtId="0" fontId="60" fillId="0" borderId="25" xfId="0" applyFont="1" applyBorder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49" fontId="1" fillId="0" borderId="12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wrapText="1"/>
    </xf>
    <xf numFmtId="49" fontId="1" fillId="0" borderId="0" xfId="0" applyNumberFormat="1" applyFont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49" fontId="1" fillId="0" borderId="28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49" fontId="3" fillId="0" borderId="28" xfId="0" applyNumberFormat="1" applyFont="1" applyFill="1" applyBorder="1" applyAlignment="1">
      <alignment horizontal="left"/>
    </xf>
    <xf numFmtId="49" fontId="4" fillId="0" borderId="28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49" fontId="4" fillId="0" borderId="28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5" fillId="0" borderId="28" xfId="0" applyFont="1" applyBorder="1" applyAlignment="1">
      <alignment/>
    </xf>
    <xf numFmtId="0" fontId="1" fillId="0" borderId="28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28" xfId="0" applyFont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0" fontId="1" fillId="0" borderId="26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28" xfId="0" applyFont="1" applyBorder="1" applyAlignment="1">
      <alignment horizontal="left" vertical="top" wrapText="1" indent="2"/>
    </xf>
    <xf numFmtId="0" fontId="1" fillId="0" borderId="29" xfId="0" applyFont="1" applyBorder="1" applyAlignment="1">
      <alignment horizontal="left" vertical="top" wrapText="1" indent="2"/>
    </xf>
    <xf numFmtId="0" fontId="4" fillId="0" borderId="13" xfId="0" applyFont="1" applyBorder="1" applyAlignment="1">
      <alignment horizontal="center" vertical="top"/>
    </xf>
    <xf numFmtId="0" fontId="4" fillId="0" borderId="30" xfId="0" applyFont="1" applyBorder="1" applyAlignment="1">
      <alignment horizontal="center" vertical="top"/>
    </xf>
    <xf numFmtId="0" fontId="4" fillId="0" borderId="31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28" xfId="0" applyFont="1" applyBorder="1" applyAlignment="1">
      <alignment horizontal="left" vertical="top" wrapText="1"/>
    </xf>
    <xf numFmtId="0" fontId="1" fillId="0" borderId="29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top"/>
    </xf>
    <xf numFmtId="0" fontId="4" fillId="0" borderId="26" xfId="0" applyFont="1" applyBorder="1" applyAlignment="1">
      <alignment horizontal="center" vertical="top"/>
    </xf>
    <xf numFmtId="0" fontId="4" fillId="0" borderId="27" xfId="0" applyFont="1" applyBorder="1" applyAlignment="1">
      <alignment horizontal="center" vertical="top"/>
    </xf>
    <xf numFmtId="0" fontId="4" fillId="0" borderId="26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left" vertical="top" wrapText="1"/>
    </xf>
    <xf numFmtId="0" fontId="1" fillId="0" borderId="30" xfId="0" applyFont="1" applyBorder="1" applyAlignment="1">
      <alignment horizontal="left" vertical="top" wrapText="1"/>
    </xf>
    <xf numFmtId="0" fontId="1" fillId="0" borderId="31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4" fontId="12" fillId="0" borderId="0" xfId="53" applyNumberFormat="1" applyFont="1" applyAlignment="1">
      <alignment vertical="top" wrapText="1"/>
      <protection/>
    </xf>
    <xf numFmtId="4" fontId="12" fillId="0" borderId="0" xfId="53" applyNumberFormat="1" applyFont="1" applyBorder="1" applyAlignment="1">
      <alignment vertical="top" wrapText="1"/>
      <protection/>
    </xf>
    <xf numFmtId="0" fontId="17" fillId="36" borderId="17" xfId="53" applyFont="1" applyFill="1" applyBorder="1" applyAlignment="1">
      <alignment wrapText="1"/>
      <protection/>
    </xf>
    <xf numFmtId="0" fontId="16" fillId="36" borderId="14" xfId="53" applyFont="1" applyFill="1" applyBorder="1" applyAlignment="1">
      <alignment vertical="top" wrapText="1"/>
      <protection/>
    </xf>
    <xf numFmtId="0" fontId="8" fillId="33" borderId="14" xfId="53" applyFont="1" applyFill="1" applyBorder="1" applyAlignment="1">
      <alignment horizontal="center" vertical="top" wrapText="1"/>
      <protection/>
    </xf>
    <xf numFmtId="0" fontId="12" fillId="0" borderId="0" xfId="53" applyFont="1" applyAlignment="1">
      <alignment vertical="top" wrapText="1"/>
      <protection/>
    </xf>
    <xf numFmtId="0" fontId="13" fillId="0" borderId="0" xfId="53" applyFont="1" applyBorder="1" applyAlignment="1">
      <alignment horizontal="center" vertical="top" wrapText="1"/>
      <protection/>
    </xf>
    <xf numFmtId="0" fontId="1" fillId="0" borderId="0" xfId="0" applyFont="1" applyAlignment="1">
      <alignment/>
    </xf>
    <xf numFmtId="0" fontId="1" fillId="34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/>
    </xf>
    <xf numFmtId="0" fontId="19" fillId="0" borderId="0" xfId="0" applyFont="1" applyAlignment="1">
      <alignment horizontal="center"/>
    </xf>
    <xf numFmtId="0" fontId="12" fillId="0" borderId="0" xfId="53" applyFont="1" applyBorder="1" applyAlignment="1">
      <alignment vertical="top" wrapText="1"/>
      <protection/>
    </xf>
    <xf numFmtId="4" fontId="18" fillId="36" borderId="20" xfId="53" applyNumberFormat="1" applyFont="1" applyFill="1" applyBorder="1" applyAlignment="1">
      <alignment horizontal="right" vertical="top" wrapText="1"/>
      <protection/>
    </xf>
    <xf numFmtId="0" fontId="1" fillId="0" borderId="0" xfId="0" applyFont="1" applyBorder="1" applyAlignment="1">
      <alignment horizontal="center"/>
    </xf>
    <xf numFmtId="0" fontId="1" fillId="34" borderId="0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44"/>
  <sheetViews>
    <sheetView view="pageBreakPreview" zoomScaleSheetLayoutView="100" zoomScalePageLayoutView="0" workbookViewId="0" topLeftCell="A1">
      <selection activeCell="FF20" sqref="FF20"/>
    </sheetView>
  </sheetViews>
  <sheetFormatPr defaultColWidth="0.875" defaultRowHeight="12.75"/>
  <cols>
    <col min="1" max="16384" width="0.875" style="1" customWidth="1"/>
  </cols>
  <sheetData>
    <row r="1" s="2" customFormat="1" ht="11.25" customHeight="1">
      <c r="BS1" s="2" t="s">
        <v>60</v>
      </c>
    </row>
    <row r="2" s="2" customFormat="1" ht="11.25" customHeight="1">
      <c r="BS2" s="9" t="s">
        <v>94</v>
      </c>
    </row>
    <row r="3" s="2" customFormat="1" ht="11.25" customHeight="1">
      <c r="BS3" s="2" t="s">
        <v>95</v>
      </c>
    </row>
    <row r="4" s="2" customFormat="1" ht="11.25" customHeight="1">
      <c r="BS4" s="9" t="s">
        <v>107</v>
      </c>
    </row>
    <row r="5" s="2" customFormat="1" ht="11.25" customHeight="1">
      <c r="BS5" s="9" t="s">
        <v>108</v>
      </c>
    </row>
    <row r="6" s="2" customFormat="1" ht="11.25" customHeight="1">
      <c r="BS6" s="9" t="s">
        <v>109</v>
      </c>
    </row>
    <row r="7" ht="15">
      <c r="N7" s="2"/>
    </row>
    <row r="8" spans="57:108" ht="15">
      <c r="BE8" s="173" t="s">
        <v>16</v>
      </c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3"/>
      <c r="BS8" s="173"/>
      <c r="BT8" s="173"/>
      <c r="BU8" s="173"/>
      <c r="BV8" s="173"/>
      <c r="BW8" s="173"/>
      <c r="BX8" s="173"/>
      <c r="BY8" s="173"/>
      <c r="BZ8" s="173"/>
      <c r="CA8" s="173"/>
      <c r="CB8" s="173"/>
      <c r="CC8" s="173"/>
      <c r="CD8" s="173"/>
      <c r="CE8" s="173"/>
      <c r="CF8" s="173"/>
      <c r="CG8" s="173"/>
      <c r="CH8" s="173"/>
      <c r="CI8" s="173"/>
      <c r="CJ8" s="173"/>
      <c r="CK8" s="173"/>
      <c r="CL8" s="173"/>
      <c r="CM8" s="173"/>
      <c r="CN8" s="173"/>
      <c r="CO8" s="173"/>
      <c r="CP8" s="173"/>
      <c r="CQ8" s="173"/>
      <c r="CR8" s="173"/>
      <c r="CS8" s="173"/>
      <c r="CT8" s="173"/>
      <c r="CU8" s="173"/>
      <c r="CV8" s="173"/>
      <c r="CW8" s="173"/>
      <c r="CX8" s="173"/>
      <c r="CY8" s="173"/>
      <c r="CZ8" s="173"/>
      <c r="DA8" s="173"/>
      <c r="DB8" s="173"/>
      <c r="DC8" s="173"/>
      <c r="DD8" s="173"/>
    </row>
    <row r="9" spans="57:108" ht="15">
      <c r="BE9" s="174" t="s">
        <v>160</v>
      </c>
      <c r="BF9" s="174"/>
      <c r="BG9" s="174"/>
      <c r="BH9" s="174"/>
      <c r="BI9" s="174"/>
      <c r="BJ9" s="174"/>
      <c r="BK9" s="174"/>
      <c r="BL9" s="174"/>
      <c r="BM9" s="174"/>
      <c r="BN9" s="174"/>
      <c r="BO9" s="174"/>
      <c r="BP9" s="174"/>
      <c r="BQ9" s="174"/>
      <c r="BR9" s="174"/>
      <c r="BS9" s="174"/>
      <c r="BT9" s="174"/>
      <c r="BU9" s="174"/>
      <c r="BV9" s="174"/>
      <c r="BW9" s="174"/>
      <c r="BX9" s="174"/>
      <c r="BY9" s="174"/>
      <c r="BZ9" s="174"/>
      <c r="CA9" s="174"/>
      <c r="CB9" s="174"/>
      <c r="CC9" s="174"/>
      <c r="CD9" s="174"/>
      <c r="CE9" s="174"/>
      <c r="CF9" s="174"/>
      <c r="CG9" s="174"/>
      <c r="CH9" s="174"/>
      <c r="CI9" s="174"/>
      <c r="CJ9" s="174"/>
      <c r="CK9" s="174"/>
      <c r="CL9" s="174"/>
      <c r="CM9" s="174"/>
      <c r="CN9" s="174"/>
      <c r="CO9" s="174"/>
      <c r="CP9" s="174"/>
      <c r="CQ9" s="174"/>
      <c r="CR9" s="174"/>
      <c r="CS9" s="174"/>
      <c r="CT9" s="174"/>
      <c r="CU9" s="174"/>
      <c r="CV9" s="174"/>
      <c r="CW9" s="174"/>
      <c r="CX9" s="174"/>
      <c r="CY9" s="174"/>
      <c r="CZ9" s="174"/>
      <c r="DA9" s="174"/>
      <c r="DB9" s="174"/>
      <c r="DC9" s="174"/>
      <c r="DD9" s="174"/>
    </row>
    <row r="10" spans="57:108" s="2" customFormat="1" ht="12">
      <c r="BE10" s="172" t="s">
        <v>41</v>
      </c>
      <c r="BF10" s="172"/>
      <c r="BG10" s="172"/>
      <c r="BH10" s="172"/>
      <c r="BI10" s="172"/>
      <c r="BJ10" s="172"/>
      <c r="BK10" s="172"/>
      <c r="BL10" s="172"/>
      <c r="BM10" s="172"/>
      <c r="BN10" s="172"/>
      <c r="BO10" s="172"/>
      <c r="BP10" s="172"/>
      <c r="BQ10" s="172"/>
      <c r="BR10" s="172"/>
      <c r="BS10" s="172"/>
      <c r="BT10" s="172"/>
      <c r="BU10" s="172"/>
      <c r="BV10" s="172"/>
      <c r="BW10" s="172"/>
      <c r="BX10" s="172"/>
      <c r="BY10" s="172"/>
      <c r="BZ10" s="172"/>
      <c r="CA10" s="172"/>
      <c r="CB10" s="172"/>
      <c r="CC10" s="172"/>
      <c r="CD10" s="172"/>
      <c r="CE10" s="172"/>
      <c r="CF10" s="172"/>
      <c r="CG10" s="172"/>
      <c r="CH10" s="172"/>
      <c r="CI10" s="172"/>
      <c r="CJ10" s="172"/>
      <c r="CK10" s="172"/>
      <c r="CL10" s="172"/>
      <c r="CM10" s="172"/>
      <c r="CN10" s="172"/>
      <c r="CO10" s="172"/>
      <c r="CP10" s="172"/>
      <c r="CQ10" s="172"/>
      <c r="CR10" s="172"/>
      <c r="CS10" s="172"/>
      <c r="CT10" s="172"/>
      <c r="CU10" s="172"/>
      <c r="CV10" s="172"/>
      <c r="CW10" s="172"/>
      <c r="CX10" s="172"/>
      <c r="CY10" s="172"/>
      <c r="CZ10" s="172"/>
      <c r="DA10" s="172"/>
      <c r="DB10" s="172"/>
      <c r="DC10" s="172"/>
      <c r="DD10" s="172"/>
    </row>
    <row r="11" spans="57:108" ht="15"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7" t="s">
        <v>161</v>
      </c>
      <c r="BZ11" s="177"/>
      <c r="CA11" s="177"/>
      <c r="CB11" s="177"/>
      <c r="CC11" s="177"/>
      <c r="CD11" s="177"/>
      <c r="CE11" s="177"/>
      <c r="CF11" s="177"/>
      <c r="CG11" s="177"/>
      <c r="CH11" s="177"/>
      <c r="CI11" s="177"/>
      <c r="CJ11" s="177"/>
      <c r="CK11" s="177"/>
      <c r="CL11" s="177"/>
      <c r="CM11" s="177"/>
      <c r="CN11" s="177"/>
      <c r="CO11" s="177"/>
      <c r="CP11" s="177"/>
      <c r="CQ11" s="177"/>
      <c r="CR11" s="177"/>
      <c r="CS11" s="177"/>
      <c r="CT11" s="177"/>
      <c r="CU11" s="177"/>
      <c r="CV11" s="177"/>
      <c r="CW11" s="177"/>
      <c r="CX11" s="177"/>
      <c r="CY11" s="177"/>
      <c r="CZ11" s="177"/>
      <c r="DA11" s="177"/>
      <c r="DB11" s="177"/>
      <c r="DC11" s="177"/>
      <c r="DD11" s="177"/>
    </row>
    <row r="12" spans="57:108" s="2" customFormat="1" ht="12">
      <c r="BE12" s="176" t="s">
        <v>14</v>
      </c>
      <c r="BF12" s="176"/>
      <c r="BG12" s="176"/>
      <c r="BH12" s="176"/>
      <c r="BI12" s="176"/>
      <c r="BJ12" s="176"/>
      <c r="BK12" s="176"/>
      <c r="BL12" s="176"/>
      <c r="BM12" s="176"/>
      <c r="BN12" s="176"/>
      <c r="BO12" s="176"/>
      <c r="BP12" s="176"/>
      <c r="BQ12" s="176"/>
      <c r="BR12" s="176"/>
      <c r="BS12" s="176"/>
      <c r="BT12" s="176"/>
      <c r="BU12" s="176"/>
      <c r="BV12" s="176"/>
      <c r="BW12" s="176"/>
      <c r="BX12" s="176"/>
      <c r="BY12" s="176" t="s">
        <v>15</v>
      </c>
      <c r="BZ12" s="176"/>
      <c r="CA12" s="176"/>
      <c r="CB12" s="176"/>
      <c r="CC12" s="176"/>
      <c r="CD12" s="176"/>
      <c r="CE12" s="176"/>
      <c r="CF12" s="176"/>
      <c r="CG12" s="176"/>
      <c r="CH12" s="176"/>
      <c r="CI12" s="176"/>
      <c r="CJ12" s="176"/>
      <c r="CK12" s="176"/>
      <c r="CL12" s="176"/>
      <c r="CM12" s="176"/>
      <c r="CN12" s="176"/>
      <c r="CO12" s="176"/>
      <c r="CP12" s="176"/>
      <c r="CQ12" s="176"/>
      <c r="CR12" s="176"/>
      <c r="CS12" s="176"/>
      <c r="CT12" s="176"/>
      <c r="CU12" s="176"/>
      <c r="CV12" s="176"/>
      <c r="CW12" s="176"/>
      <c r="CX12" s="176"/>
      <c r="CY12" s="176"/>
      <c r="CZ12" s="176"/>
      <c r="DA12" s="176"/>
      <c r="DB12" s="176"/>
      <c r="DC12" s="176"/>
      <c r="DD12" s="176"/>
    </row>
    <row r="13" spans="65:99" ht="15">
      <c r="BM13" s="11" t="s">
        <v>2</v>
      </c>
      <c r="BN13" s="178" t="s">
        <v>197</v>
      </c>
      <c r="BO13" s="178"/>
      <c r="BP13" s="178"/>
      <c r="BQ13" s="178"/>
      <c r="BR13" s="1" t="s">
        <v>2</v>
      </c>
      <c r="BU13" s="178" t="s">
        <v>198</v>
      </c>
      <c r="BV13" s="178"/>
      <c r="BW13" s="178"/>
      <c r="BX13" s="178"/>
      <c r="BY13" s="178"/>
      <c r="BZ13" s="178"/>
      <c r="CA13" s="178"/>
      <c r="CB13" s="178"/>
      <c r="CC13" s="178"/>
      <c r="CD13" s="178"/>
      <c r="CE13" s="178"/>
      <c r="CF13" s="178"/>
      <c r="CG13" s="178"/>
      <c r="CH13" s="178"/>
      <c r="CI13" s="178"/>
      <c r="CJ13" s="178"/>
      <c r="CK13" s="178"/>
      <c r="CL13" s="178"/>
      <c r="CM13" s="165">
        <v>20</v>
      </c>
      <c r="CN13" s="165"/>
      <c r="CO13" s="165"/>
      <c r="CP13" s="165"/>
      <c r="CQ13" s="166" t="s">
        <v>199</v>
      </c>
      <c r="CR13" s="166"/>
      <c r="CS13" s="166"/>
      <c r="CT13" s="166"/>
      <c r="CU13" s="1" t="s">
        <v>3</v>
      </c>
    </row>
    <row r="14" ht="15">
      <c r="CY14" s="8"/>
    </row>
    <row r="15" spans="1:108" ht="16.5">
      <c r="A15" s="167" t="s">
        <v>4</v>
      </c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67"/>
      <c r="BE15" s="167"/>
      <c r="BF15" s="167"/>
      <c r="BG15" s="167"/>
      <c r="BH15" s="167"/>
      <c r="BI15" s="167"/>
      <c r="BJ15" s="167"/>
      <c r="BK15" s="167"/>
      <c r="BL15" s="167"/>
      <c r="BM15" s="167"/>
      <c r="BN15" s="167"/>
      <c r="BO15" s="167"/>
      <c r="BP15" s="167"/>
      <c r="BQ15" s="167"/>
      <c r="BR15" s="167"/>
      <c r="BS15" s="167"/>
      <c r="BT15" s="167"/>
      <c r="BU15" s="167"/>
      <c r="BV15" s="167"/>
      <c r="BW15" s="167"/>
      <c r="BX15" s="167"/>
      <c r="BY15" s="167"/>
      <c r="BZ15" s="167"/>
      <c r="CA15" s="167"/>
      <c r="CB15" s="167"/>
      <c r="CC15" s="167"/>
      <c r="CD15" s="167"/>
      <c r="CE15" s="167"/>
      <c r="CF15" s="167"/>
      <c r="CG15" s="167"/>
      <c r="CH15" s="167"/>
      <c r="CI15" s="167"/>
      <c r="CJ15" s="167"/>
      <c r="CK15" s="167"/>
      <c r="CL15" s="167"/>
      <c r="CM15" s="167"/>
      <c r="CN15" s="167"/>
      <c r="CO15" s="167"/>
      <c r="CP15" s="167"/>
      <c r="CQ15" s="167"/>
      <c r="CR15" s="167"/>
      <c r="CS15" s="167"/>
      <c r="CT15" s="167"/>
      <c r="CU15" s="167"/>
      <c r="CV15" s="167"/>
      <c r="CW15" s="167"/>
      <c r="CX15" s="167"/>
      <c r="CY15" s="167"/>
      <c r="CZ15" s="167"/>
      <c r="DA15" s="167"/>
      <c r="DB15" s="167"/>
      <c r="DC15" s="167"/>
      <c r="DD15" s="167"/>
    </row>
    <row r="16" spans="36:58" s="12" customFormat="1" ht="16.5">
      <c r="AJ16" s="13"/>
      <c r="AM16" s="13"/>
      <c r="AV16" s="14"/>
      <c r="AW16" s="14"/>
      <c r="AX16" s="14"/>
      <c r="BA16" s="14" t="s">
        <v>61</v>
      </c>
      <c r="BB16" s="168" t="s">
        <v>204</v>
      </c>
      <c r="BC16" s="168"/>
      <c r="BD16" s="168"/>
      <c r="BE16" s="168"/>
      <c r="BF16" s="12" t="s">
        <v>5</v>
      </c>
    </row>
    <row r="18" spans="93:108" ht="15">
      <c r="CO18" s="177" t="s">
        <v>17</v>
      </c>
      <c r="CP18" s="177"/>
      <c r="CQ18" s="177"/>
      <c r="CR18" s="177"/>
      <c r="CS18" s="177"/>
      <c r="CT18" s="177"/>
      <c r="CU18" s="177"/>
      <c r="CV18" s="177"/>
      <c r="CW18" s="177"/>
      <c r="CX18" s="177"/>
      <c r="CY18" s="177"/>
      <c r="CZ18" s="177"/>
      <c r="DA18" s="177"/>
      <c r="DB18" s="177"/>
      <c r="DC18" s="177"/>
      <c r="DD18" s="177"/>
    </row>
    <row r="19" spans="91:108" ht="15" customHeight="1">
      <c r="CM19" s="11" t="s">
        <v>42</v>
      </c>
      <c r="CO19" s="154"/>
      <c r="CP19" s="155"/>
      <c r="CQ19" s="155"/>
      <c r="CR19" s="155"/>
      <c r="CS19" s="155"/>
      <c r="CT19" s="155"/>
      <c r="CU19" s="155"/>
      <c r="CV19" s="155"/>
      <c r="CW19" s="155"/>
      <c r="CX19" s="155"/>
      <c r="CY19" s="155"/>
      <c r="CZ19" s="155"/>
      <c r="DA19" s="155"/>
      <c r="DB19" s="155"/>
      <c r="DC19" s="155"/>
      <c r="DD19" s="156"/>
    </row>
    <row r="20" spans="36:108" ht="15" customHeight="1">
      <c r="AJ20" s="3"/>
      <c r="AK20" s="4" t="s">
        <v>2</v>
      </c>
      <c r="AL20" s="169" t="s">
        <v>201</v>
      </c>
      <c r="AM20" s="169"/>
      <c r="AN20" s="169"/>
      <c r="AO20" s="169"/>
      <c r="AP20" s="3" t="s">
        <v>2</v>
      </c>
      <c r="AQ20" s="3"/>
      <c r="AR20" s="3"/>
      <c r="AS20" s="169" t="s">
        <v>198</v>
      </c>
      <c r="AT20" s="169"/>
      <c r="AU20" s="169"/>
      <c r="AV20" s="169"/>
      <c r="AW20" s="169"/>
      <c r="AX20" s="169"/>
      <c r="AY20" s="169"/>
      <c r="AZ20" s="169"/>
      <c r="BA20" s="169"/>
      <c r="BB20" s="169"/>
      <c r="BC20" s="169"/>
      <c r="BD20" s="169"/>
      <c r="BE20" s="169"/>
      <c r="BF20" s="169"/>
      <c r="BG20" s="169"/>
      <c r="BH20" s="169"/>
      <c r="BI20" s="169"/>
      <c r="BJ20" s="169"/>
      <c r="BK20" s="170">
        <v>20</v>
      </c>
      <c r="BL20" s="170"/>
      <c r="BM20" s="170"/>
      <c r="BN20" s="170"/>
      <c r="BO20" s="171" t="s">
        <v>199</v>
      </c>
      <c r="BP20" s="171"/>
      <c r="BQ20" s="171"/>
      <c r="BR20" s="171"/>
      <c r="BS20" s="3" t="s">
        <v>3</v>
      </c>
      <c r="BT20" s="3"/>
      <c r="BU20" s="3"/>
      <c r="BY20" s="17"/>
      <c r="CM20" s="11" t="s">
        <v>18</v>
      </c>
      <c r="CO20" s="154" t="s">
        <v>200</v>
      </c>
      <c r="CP20" s="155"/>
      <c r="CQ20" s="155"/>
      <c r="CR20" s="155"/>
      <c r="CS20" s="155"/>
      <c r="CT20" s="155"/>
      <c r="CU20" s="155"/>
      <c r="CV20" s="155"/>
      <c r="CW20" s="155"/>
      <c r="CX20" s="155"/>
      <c r="CY20" s="155"/>
      <c r="CZ20" s="155"/>
      <c r="DA20" s="155"/>
      <c r="DB20" s="155"/>
      <c r="DC20" s="155"/>
      <c r="DD20" s="156"/>
    </row>
    <row r="21" spans="77:108" ht="15" customHeight="1">
      <c r="BY21" s="17"/>
      <c r="BZ21" s="17"/>
      <c r="CM21" s="11"/>
      <c r="CO21" s="154"/>
      <c r="CP21" s="155"/>
      <c r="CQ21" s="155"/>
      <c r="CR21" s="155"/>
      <c r="CS21" s="155"/>
      <c r="CT21" s="155"/>
      <c r="CU21" s="155"/>
      <c r="CV21" s="155"/>
      <c r="CW21" s="155"/>
      <c r="CX21" s="155"/>
      <c r="CY21" s="155"/>
      <c r="CZ21" s="155"/>
      <c r="DA21" s="155"/>
      <c r="DB21" s="155"/>
      <c r="DC21" s="155"/>
      <c r="DD21" s="156"/>
    </row>
    <row r="22" spans="77:108" ht="15" customHeight="1">
      <c r="BY22" s="17"/>
      <c r="BZ22" s="17"/>
      <c r="CM22" s="11"/>
      <c r="CO22" s="154"/>
      <c r="CP22" s="155"/>
      <c r="CQ22" s="155"/>
      <c r="CR22" s="155"/>
      <c r="CS22" s="155"/>
      <c r="CT22" s="155"/>
      <c r="CU22" s="155"/>
      <c r="CV22" s="155"/>
      <c r="CW22" s="155"/>
      <c r="CX22" s="155"/>
      <c r="CY22" s="155"/>
      <c r="CZ22" s="155"/>
      <c r="DA22" s="155"/>
      <c r="DB22" s="155"/>
      <c r="DC22" s="155"/>
      <c r="DD22" s="156"/>
    </row>
    <row r="23" spans="1:108" ht="15" customHeight="1">
      <c r="A23" s="5" t="s">
        <v>110</v>
      </c>
      <c r="AH23" s="160" t="s">
        <v>156</v>
      </c>
      <c r="AI23" s="160"/>
      <c r="AJ23" s="160"/>
      <c r="AK23" s="160"/>
      <c r="AL23" s="160"/>
      <c r="AM23" s="160"/>
      <c r="AN23" s="160"/>
      <c r="AO23" s="160"/>
      <c r="AP23" s="160"/>
      <c r="AQ23" s="160"/>
      <c r="AR23" s="160"/>
      <c r="AS23" s="160"/>
      <c r="AT23" s="160"/>
      <c r="AU23" s="160"/>
      <c r="AV23" s="160"/>
      <c r="AW23" s="160"/>
      <c r="AX23" s="160"/>
      <c r="AY23" s="160"/>
      <c r="AZ23" s="160"/>
      <c r="BA23" s="160"/>
      <c r="BB23" s="160"/>
      <c r="BC23" s="160"/>
      <c r="BD23" s="160"/>
      <c r="BE23" s="160"/>
      <c r="BF23" s="160"/>
      <c r="BG23" s="160"/>
      <c r="BH23" s="160"/>
      <c r="BI23" s="160"/>
      <c r="BJ23" s="160"/>
      <c r="BK23" s="160"/>
      <c r="BL23" s="160"/>
      <c r="BM23" s="160"/>
      <c r="BN23" s="160"/>
      <c r="BO23" s="160"/>
      <c r="BP23" s="160"/>
      <c r="BQ23" s="160"/>
      <c r="BR23" s="160"/>
      <c r="BS23" s="160"/>
      <c r="BT23" s="160"/>
      <c r="BU23" s="160"/>
      <c r="BV23" s="160"/>
      <c r="BW23" s="160"/>
      <c r="BY23" s="17"/>
      <c r="CM23" s="11" t="s">
        <v>19</v>
      </c>
      <c r="CO23" s="154">
        <v>27766865</v>
      </c>
      <c r="CP23" s="155"/>
      <c r="CQ23" s="155"/>
      <c r="CR23" s="155"/>
      <c r="CS23" s="155"/>
      <c r="CT23" s="155"/>
      <c r="CU23" s="155"/>
      <c r="CV23" s="155"/>
      <c r="CW23" s="155"/>
      <c r="CX23" s="155"/>
      <c r="CY23" s="155"/>
      <c r="CZ23" s="155"/>
      <c r="DA23" s="155"/>
      <c r="DB23" s="155"/>
      <c r="DC23" s="155"/>
      <c r="DD23" s="156"/>
    </row>
    <row r="24" spans="1:108" ht="15" customHeight="1">
      <c r="A24" s="5" t="s">
        <v>111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6"/>
      <c r="V24" s="20"/>
      <c r="W24" s="20"/>
      <c r="X24" s="20"/>
      <c r="Y24" s="20"/>
      <c r="Z24" s="21"/>
      <c r="AA24" s="21"/>
      <c r="AB24" s="21"/>
      <c r="AC24" s="19"/>
      <c r="AD24" s="19"/>
      <c r="AE24" s="19"/>
      <c r="AF24" s="19"/>
      <c r="AG24" s="19"/>
      <c r="AH24" s="160"/>
      <c r="AI24" s="160"/>
      <c r="AJ24" s="160"/>
      <c r="AK24" s="160"/>
      <c r="AL24" s="160"/>
      <c r="AM24" s="160"/>
      <c r="AN24" s="160"/>
      <c r="AO24" s="160"/>
      <c r="AP24" s="160"/>
      <c r="AQ24" s="160"/>
      <c r="AR24" s="160"/>
      <c r="AS24" s="160"/>
      <c r="AT24" s="160"/>
      <c r="AU24" s="160"/>
      <c r="AV24" s="160"/>
      <c r="AW24" s="160"/>
      <c r="AX24" s="160"/>
      <c r="AY24" s="160"/>
      <c r="AZ24" s="160"/>
      <c r="BA24" s="160"/>
      <c r="BB24" s="160"/>
      <c r="BC24" s="160"/>
      <c r="BD24" s="160"/>
      <c r="BE24" s="160"/>
      <c r="BF24" s="160"/>
      <c r="BG24" s="160"/>
      <c r="BH24" s="160"/>
      <c r="BI24" s="160"/>
      <c r="BJ24" s="160"/>
      <c r="BK24" s="160"/>
      <c r="BL24" s="160"/>
      <c r="BM24" s="160"/>
      <c r="BN24" s="160"/>
      <c r="BO24" s="160"/>
      <c r="BP24" s="160"/>
      <c r="BQ24" s="160"/>
      <c r="BR24" s="160"/>
      <c r="BS24" s="160"/>
      <c r="BT24" s="160"/>
      <c r="BU24" s="160"/>
      <c r="BV24" s="160"/>
      <c r="BW24" s="160"/>
      <c r="BY24" s="17"/>
      <c r="BZ24" s="17"/>
      <c r="CM24" s="37"/>
      <c r="CO24" s="154"/>
      <c r="CP24" s="155"/>
      <c r="CQ24" s="155"/>
      <c r="CR24" s="155"/>
      <c r="CS24" s="155"/>
      <c r="CT24" s="155"/>
      <c r="CU24" s="155"/>
      <c r="CV24" s="155"/>
      <c r="CW24" s="155"/>
      <c r="CX24" s="155"/>
      <c r="CY24" s="155"/>
      <c r="CZ24" s="155"/>
      <c r="DA24" s="155"/>
      <c r="DB24" s="155"/>
      <c r="DC24" s="155"/>
      <c r="DD24" s="156"/>
    </row>
    <row r="25" spans="1:108" ht="15" customHeight="1">
      <c r="A25" s="5" t="s">
        <v>106</v>
      </c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  <c r="AU25" s="160"/>
      <c r="AV25" s="160"/>
      <c r="AW25" s="160"/>
      <c r="AX25" s="160"/>
      <c r="AY25" s="160"/>
      <c r="AZ25" s="160"/>
      <c r="BA25" s="160"/>
      <c r="BB25" s="160"/>
      <c r="BC25" s="160"/>
      <c r="BD25" s="160"/>
      <c r="BE25" s="160"/>
      <c r="BF25" s="160"/>
      <c r="BG25" s="160"/>
      <c r="BH25" s="160"/>
      <c r="BI25" s="160"/>
      <c r="BJ25" s="160"/>
      <c r="BK25" s="160"/>
      <c r="BL25" s="160"/>
      <c r="BM25" s="160"/>
      <c r="BN25" s="160"/>
      <c r="BO25" s="160"/>
      <c r="BP25" s="160"/>
      <c r="BQ25" s="160"/>
      <c r="BR25" s="160"/>
      <c r="BS25" s="160"/>
      <c r="BT25" s="160"/>
      <c r="BU25" s="160"/>
      <c r="BV25" s="160"/>
      <c r="BW25" s="160"/>
      <c r="BY25" s="17"/>
      <c r="BZ25" s="17"/>
      <c r="CM25" s="37"/>
      <c r="CO25" s="154"/>
      <c r="CP25" s="155"/>
      <c r="CQ25" s="155"/>
      <c r="CR25" s="155"/>
      <c r="CS25" s="155"/>
      <c r="CT25" s="155"/>
      <c r="CU25" s="155"/>
      <c r="CV25" s="155"/>
      <c r="CW25" s="155"/>
      <c r="CX25" s="155"/>
      <c r="CY25" s="155"/>
      <c r="CZ25" s="155"/>
      <c r="DA25" s="155"/>
      <c r="DB25" s="155"/>
      <c r="DC25" s="155"/>
      <c r="DD25" s="156"/>
    </row>
    <row r="26" spans="34:108" ht="21" customHeight="1"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Y26" s="17"/>
      <c r="BZ26" s="17"/>
      <c r="CM26" s="11"/>
      <c r="CO26" s="162"/>
      <c r="CP26" s="163"/>
      <c r="CQ26" s="163"/>
      <c r="CR26" s="163"/>
      <c r="CS26" s="163"/>
      <c r="CT26" s="163"/>
      <c r="CU26" s="163"/>
      <c r="CV26" s="163"/>
      <c r="CW26" s="163"/>
      <c r="CX26" s="163"/>
      <c r="CY26" s="163"/>
      <c r="CZ26" s="163"/>
      <c r="DA26" s="163"/>
      <c r="DB26" s="163"/>
      <c r="DC26" s="163"/>
      <c r="DD26" s="164"/>
    </row>
    <row r="27" spans="1:108" s="22" customFormat="1" ht="21" customHeight="1">
      <c r="A27" s="22" t="s">
        <v>62</v>
      </c>
      <c r="AH27" s="161" t="s">
        <v>157</v>
      </c>
      <c r="AI27" s="161"/>
      <c r="AJ27" s="161"/>
      <c r="AK27" s="161"/>
      <c r="AL27" s="161"/>
      <c r="AM27" s="161"/>
      <c r="AN27" s="161"/>
      <c r="AO27" s="161"/>
      <c r="AP27" s="161"/>
      <c r="AQ27" s="161"/>
      <c r="AR27" s="161"/>
      <c r="AS27" s="161"/>
      <c r="AT27" s="161"/>
      <c r="AU27" s="161"/>
      <c r="AV27" s="161"/>
      <c r="AW27" s="161"/>
      <c r="AX27" s="161"/>
      <c r="AY27" s="161"/>
      <c r="AZ27" s="161"/>
      <c r="BA27" s="161"/>
      <c r="BB27" s="161"/>
      <c r="BC27" s="161"/>
      <c r="BD27" s="161"/>
      <c r="BE27" s="161"/>
      <c r="BF27" s="161"/>
      <c r="BG27" s="161"/>
      <c r="BH27" s="161"/>
      <c r="BI27" s="161"/>
      <c r="BJ27" s="161"/>
      <c r="BK27" s="161"/>
      <c r="BL27" s="161"/>
      <c r="BM27" s="161"/>
      <c r="BN27" s="161"/>
      <c r="BO27" s="161"/>
      <c r="BP27" s="161"/>
      <c r="BQ27" s="161"/>
      <c r="BR27" s="161"/>
      <c r="BS27" s="161"/>
      <c r="BT27" s="161"/>
      <c r="BU27" s="161"/>
      <c r="BV27" s="161"/>
      <c r="BW27" s="23"/>
      <c r="CM27" s="38"/>
      <c r="CO27" s="157"/>
      <c r="CP27" s="158"/>
      <c r="CQ27" s="158"/>
      <c r="CR27" s="158"/>
      <c r="CS27" s="158"/>
      <c r="CT27" s="158"/>
      <c r="CU27" s="158"/>
      <c r="CV27" s="158"/>
      <c r="CW27" s="158"/>
      <c r="CX27" s="158"/>
      <c r="CY27" s="158"/>
      <c r="CZ27" s="158"/>
      <c r="DA27" s="158"/>
      <c r="DB27" s="158"/>
      <c r="DC27" s="158"/>
      <c r="DD27" s="159"/>
    </row>
    <row r="28" spans="1:108" s="22" customFormat="1" ht="21" customHeight="1">
      <c r="A28" s="24" t="s">
        <v>21</v>
      </c>
      <c r="CM28" s="39" t="s">
        <v>20</v>
      </c>
      <c r="CO28" s="157" t="s">
        <v>177</v>
      </c>
      <c r="CP28" s="158"/>
      <c r="CQ28" s="158"/>
      <c r="CR28" s="158"/>
      <c r="CS28" s="158"/>
      <c r="CT28" s="158"/>
      <c r="CU28" s="158"/>
      <c r="CV28" s="158"/>
      <c r="CW28" s="158"/>
      <c r="CX28" s="158"/>
      <c r="CY28" s="158"/>
      <c r="CZ28" s="158"/>
      <c r="DA28" s="158"/>
      <c r="DB28" s="158"/>
      <c r="DC28" s="158"/>
      <c r="DD28" s="159"/>
    </row>
    <row r="29" spans="1:108" s="22" customFormat="1" ht="15">
      <c r="A29" s="24"/>
      <c r="BX29" s="24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</row>
    <row r="30" spans="1:108" ht="15">
      <c r="A30" s="5" t="s">
        <v>104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6"/>
      <c r="AN30" s="6"/>
      <c r="AO30" s="6"/>
      <c r="AP30" s="6"/>
      <c r="AQ30" s="6"/>
      <c r="AR30" s="6"/>
      <c r="AS30" s="6"/>
      <c r="AT30" s="152" t="s">
        <v>158</v>
      </c>
      <c r="AU30" s="152"/>
      <c r="AV30" s="152"/>
      <c r="AW30" s="152"/>
      <c r="AX30" s="152"/>
      <c r="AY30" s="152"/>
      <c r="AZ30" s="152"/>
      <c r="BA30" s="152"/>
      <c r="BB30" s="152"/>
      <c r="BC30" s="152"/>
      <c r="BD30" s="152"/>
      <c r="BE30" s="152"/>
      <c r="BF30" s="152"/>
      <c r="BG30" s="152"/>
      <c r="BH30" s="152"/>
      <c r="BI30" s="152"/>
      <c r="BJ30" s="152"/>
      <c r="BK30" s="152"/>
      <c r="BL30" s="152"/>
      <c r="BM30" s="152"/>
      <c r="BN30" s="152"/>
      <c r="BO30" s="152"/>
      <c r="BP30" s="152"/>
      <c r="BQ30" s="152"/>
      <c r="BR30" s="152"/>
      <c r="BS30" s="152"/>
      <c r="BT30" s="152"/>
      <c r="BU30" s="152"/>
      <c r="BV30" s="152"/>
      <c r="BW30" s="152"/>
      <c r="BX30" s="152"/>
      <c r="BY30" s="152"/>
      <c r="BZ30" s="152"/>
      <c r="CA30" s="152"/>
      <c r="CB30" s="152"/>
      <c r="CC30" s="152"/>
      <c r="CD30" s="152"/>
      <c r="CE30" s="152"/>
      <c r="CF30" s="152"/>
      <c r="CG30" s="152"/>
      <c r="CH30" s="152"/>
      <c r="CI30" s="152"/>
      <c r="CJ30" s="152"/>
      <c r="CK30" s="152"/>
      <c r="CL30" s="152"/>
      <c r="CM30" s="152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</row>
    <row r="31" spans="1:108" ht="15">
      <c r="A31" s="5" t="s">
        <v>105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6"/>
      <c r="AN31" s="6"/>
      <c r="AO31" s="6"/>
      <c r="AP31" s="6"/>
      <c r="AQ31" s="6"/>
      <c r="AR31" s="6"/>
      <c r="AS31" s="6"/>
      <c r="AT31" s="152"/>
      <c r="AU31" s="152"/>
      <c r="AV31" s="152"/>
      <c r="AW31" s="152"/>
      <c r="AX31" s="152"/>
      <c r="AY31" s="152"/>
      <c r="AZ31" s="152"/>
      <c r="BA31" s="152"/>
      <c r="BB31" s="152"/>
      <c r="BC31" s="152"/>
      <c r="BD31" s="152"/>
      <c r="BE31" s="152"/>
      <c r="BF31" s="152"/>
      <c r="BG31" s="152"/>
      <c r="BH31" s="152"/>
      <c r="BI31" s="152"/>
      <c r="BJ31" s="152"/>
      <c r="BK31" s="152"/>
      <c r="BL31" s="152"/>
      <c r="BM31" s="152"/>
      <c r="BN31" s="152"/>
      <c r="BO31" s="152"/>
      <c r="BP31" s="152"/>
      <c r="BQ31" s="152"/>
      <c r="BR31" s="152"/>
      <c r="BS31" s="152"/>
      <c r="BT31" s="152"/>
      <c r="BU31" s="152"/>
      <c r="BV31" s="152"/>
      <c r="BW31" s="152"/>
      <c r="BX31" s="152"/>
      <c r="BY31" s="152"/>
      <c r="BZ31" s="152"/>
      <c r="CA31" s="152"/>
      <c r="CB31" s="152"/>
      <c r="CC31" s="152"/>
      <c r="CD31" s="152"/>
      <c r="CE31" s="152"/>
      <c r="CF31" s="152"/>
      <c r="CG31" s="152"/>
      <c r="CH31" s="152"/>
      <c r="CI31" s="152"/>
      <c r="CJ31" s="152"/>
      <c r="CK31" s="152"/>
      <c r="CL31" s="152"/>
      <c r="CM31" s="152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</row>
    <row r="32" spans="1:108" ht="15">
      <c r="A32" s="5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8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</row>
    <row r="33" spans="1:108" ht="15">
      <c r="A33" s="5" t="s">
        <v>63</v>
      </c>
      <c r="AM33" s="18"/>
      <c r="AN33" s="18"/>
      <c r="AO33" s="18"/>
      <c r="AP33" s="18"/>
      <c r="AQ33" s="18"/>
      <c r="AR33" s="18"/>
      <c r="AS33" s="18"/>
      <c r="AT33" s="153" t="s">
        <v>159</v>
      </c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153"/>
      <c r="BH33" s="153"/>
      <c r="BI33" s="153"/>
      <c r="BJ33" s="153"/>
      <c r="BK33" s="153"/>
      <c r="BL33" s="153"/>
      <c r="BM33" s="153"/>
      <c r="BN33" s="153"/>
      <c r="BO33" s="153"/>
      <c r="BP33" s="153"/>
      <c r="BQ33" s="153"/>
      <c r="BR33" s="153"/>
      <c r="BS33" s="153"/>
      <c r="BT33" s="153"/>
      <c r="BU33" s="153"/>
      <c r="BV33" s="153"/>
      <c r="BW33" s="153"/>
      <c r="BX33" s="153"/>
      <c r="BY33" s="153"/>
      <c r="BZ33" s="153"/>
      <c r="CA33" s="153"/>
      <c r="CB33" s="153"/>
      <c r="CC33" s="153"/>
      <c r="CD33" s="153"/>
      <c r="CE33" s="153"/>
      <c r="CF33" s="153"/>
      <c r="CG33" s="153"/>
      <c r="CH33" s="153"/>
      <c r="CI33" s="153"/>
      <c r="CJ33" s="153"/>
      <c r="CK33" s="153"/>
      <c r="CL33" s="153"/>
      <c r="CM33" s="153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</row>
    <row r="34" spans="1:108" ht="15">
      <c r="A34" s="5" t="s">
        <v>112</v>
      </c>
      <c r="AM34" s="18"/>
      <c r="AN34" s="18"/>
      <c r="AO34" s="18"/>
      <c r="AP34" s="18"/>
      <c r="AQ34" s="18"/>
      <c r="AR34" s="18"/>
      <c r="AS34" s="18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153"/>
      <c r="BH34" s="153"/>
      <c r="BI34" s="153"/>
      <c r="BJ34" s="153"/>
      <c r="BK34" s="153"/>
      <c r="BL34" s="153"/>
      <c r="BM34" s="153"/>
      <c r="BN34" s="153"/>
      <c r="BO34" s="153"/>
      <c r="BP34" s="153"/>
      <c r="BQ34" s="153"/>
      <c r="BR34" s="153"/>
      <c r="BS34" s="153"/>
      <c r="BT34" s="153"/>
      <c r="BU34" s="153"/>
      <c r="BV34" s="153"/>
      <c r="BW34" s="153"/>
      <c r="BX34" s="153"/>
      <c r="BY34" s="153"/>
      <c r="BZ34" s="153"/>
      <c r="CA34" s="153"/>
      <c r="CB34" s="153"/>
      <c r="CC34" s="153"/>
      <c r="CD34" s="153"/>
      <c r="CE34" s="153"/>
      <c r="CF34" s="153"/>
      <c r="CG34" s="153"/>
      <c r="CH34" s="153"/>
      <c r="CI34" s="153"/>
      <c r="CJ34" s="153"/>
      <c r="CK34" s="153"/>
      <c r="CL34" s="153"/>
      <c r="CM34" s="153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</row>
    <row r="35" spans="1:108" ht="15">
      <c r="A35" s="5" t="s">
        <v>106</v>
      </c>
      <c r="AM35" s="18"/>
      <c r="AN35" s="18"/>
      <c r="AO35" s="18"/>
      <c r="AP35" s="18"/>
      <c r="AQ35" s="18"/>
      <c r="AR35" s="18"/>
      <c r="AS35" s="18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3"/>
      <c r="BF35" s="153"/>
      <c r="BG35" s="153"/>
      <c r="BH35" s="153"/>
      <c r="BI35" s="153"/>
      <c r="BJ35" s="153"/>
      <c r="BK35" s="153"/>
      <c r="BL35" s="153"/>
      <c r="BM35" s="153"/>
      <c r="BN35" s="153"/>
      <c r="BO35" s="153"/>
      <c r="BP35" s="153"/>
      <c r="BQ35" s="153"/>
      <c r="BR35" s="153"/>
      <c r="BS35" s="153"/>
      <c r="BT35" s="153"/>
      <c r="BU35" s="153"/>
      <c r="BV35" s="153"/>
      <c r="BW35" s="153"/>
      <c r="BX35" s="153"/>
      <c r="BY35" s="153"/>
      <c r="BZ35" s="153"/>
      <c r="CA35" s="153"/>
      <c r="CB35" s="153"/>
      <c r="CC35" s="153"/>
      <c r="CD35" s="153"/>
      <c r="CE35" s="153"/>
      <c r="CF35" s="153"/>
      <c r="CG35" s="153"/>
      <c r="CH35" s="153"/>
      <c r="CI35" s="153"/>
      <c r="CJ35" s="153"/>
      <c r="CK35" s="153"/>
      <c r="CL35" s="153"/>
      <c r="CM35" s="153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</row>
    <row r="36" ht="15" customHeight="1"/>
    <row r="37" spans="1:108" s="3" customFormat="1" ht="22.5" customHeight="1">
      <c r="A37" s="151" t="s">
        <v>122</v>
      </c>
      <c r="B37" s="151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  <c r="BI37" s="151"/>
      <c r="BJ37" s="151"/>
      <c r="BK37" s="151"/>
      <c r="BL37" s="151"/>
      <c r="BM37" s="151"/>
      <c r="BN37" s="151"/>
      <c r="BO37" s="151"/>
      <c r="BP37" s="151"/>
      <c r="BQ37" s="151"/>
      <c r="BR37" s="151"/>
      <c r="BS37" s="151"/>
      <c r="BT37" s="151"/>
      <c r="BU37" s="151"/>
      <c r="BV37" s="151"/>
      <c r="BW37" s="151"/>
      <c r="BX37" s="151"/>
      <c r="BY37" s="151"/>
      <c r="BZ37" s="151"/>
      <c r="CA37" s="151"/>
      <c r="CB37" s="151"/>
      <c r="CC37" s="151"/>
      <c r="CD37" s="151"/>
      <c r="CE37" s="151"/>
      <c r="CF37" s="151"/>
      <c r="CG37" s="151"/>
      <c r="CH37" s="151"/>
      <c r="CI37" s="151"/>
      <c r="CJ37" s="151"/>
      <c r="CK37" s="151"/>
      <c r="CL37" s="151"/>
      <c r="CM37" s="151"/>
      <c r="CN37" s="151"/>
      <c r="CO37" s="151"/>
      <c r="CP37" s="151"/>
      <c r="CQ37" s="151"/>
      <c r="CR37" s="151"/>
      <c r="CS37" s="151"/>
      <c r="CT37" s="151"/>
      <c r="CU37" s="151"/>
      <c r="CV37" s="151"/>
      <c r="CW37" s="151"/>
      <c r="CX37" s="151"/>
      <c r="CY37" s="151"/>
      <c r="CZ37" s="151"/>
      <c r="DA37" s="151"/>
      <c r="DB37" s="151"/>
      <c r="DC37" s="151"/>
      <c r="DD37" s="151"/>
    </row>
    <row r="38" spans="1:108" s="3" customFormat="1" ht="19.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</row>
    <row r="39" spans="1:108" ht="15" customHeight="1">
      <c r="A39" s="2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</row>
    <row r="40" s="150" customFormat="1" ht="15" customHeight="1">
      <c r="A40" s="150" t="s">
        <v>151</v>
      </c>
    </row>
    <row r="41" spans="1:108" s="67" customFormat="1" ht="24.75" customHeight="1">
      <c r="A41" s="150" t="s">
        <v>152</v>
      </c>
      <c r="B41" s="150"/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  <c r="AF41" s="150"/>
      <c r="AG41" s="150"/>
      <c r="AH41" s="150"/>
      <c r="AI41" s="150"/>
      <c r="AJ41" s="150"/>
      <c r="AK41" s="150"/>
      <c r="AL41" s="150"/>
      <c r="AM41" s="150"/>
      <c r="AN41" s="150"/>
      <c r="AO41" s="150"/>
      <c r="AP41" s="150"/>
      <c r="AQ41" s="150"/>
      <c r="AR41" s="150"/>
      <c r="AS41" s="150"/>
      <c r="AT41" s="150"/>
      <c r="AU41" s="150"/>
      <c r="AV41" s="150"/>
      <c r="AW41" s="150"/>
      <c r="AX41" s="150"/>
      <c r="AY41" s="150"/>
      <c r="AZ41" s="150"/>
      <c r="BA41" s="150"/>
      <c r="BB41" s="150"/>
      <c r="BC41" s="150"/>
      <c r="BD41" s="150"/>
      <c r="BE41" s="150"/>
      <c r="BF41" s="150"/>
      <c r="BG41" s="150"/>
      <c r="BH41" s="150"/>
      <c r="BI41" s="150"/>
      <c r="BJ41" s="150"/>
      <c r="BK41" s="150"/>
      <c r="BL41" s="150"/>
      <c r="BM41" s="150"/>
      <c r="BN41" s="150"/>
      <c r="BO41" s="150"/>
      <c r="BP41" s="150"/>
      <c r="BQ41" s="150"/>
      <c r="BR41" s="150"/>
      <c r="BS41" s="150"/>
      <c r="BT41" s="150"/>
      <c r="BU41" s="150"/>
      <c r="BV41" s="150"/>
      <c r="BW41" s="150"/>
      <c r="BX41" s="150"/>
      <c r="BY41" s="150"/>
      <c r="BZ41" s="150"/>
      <c r="CA41" s="150"/>
      <c r="CB41" s="150"/>
      <c r="CC41" s="150"/>
      <c r="CD41" s="150"/>
      <c r="CE41" s="150"/>
      <c r="CF41" s="150"/>
      <c r="CG41" s="150"/>
      <c r="CH41" s="150"/>
      <c r="CI41" s="150"/>
      <c r="CJ41" s="150"/>
      <c r="CK41" s="150"/>
      <c r="CL41" s="150"/>
      <c r="CM41" s="150"/>
      <c r="CN41" s="150"/>
      <c r="CO41" s="150"/>
      <c r="CP41" s="150"/>
      <c r="CQ41" s="150"/>
      <c r="CR41" s="150"/>
      <c r="CS41" s="150"/>
      <c r="CT41" s="150"/>
      <c r="CU41" s="150"/>
      <c r="CV41" s="150"/>
      <c r="CW41" s="150"/>
      <c r="CX41" s="150"/>
      <c r="CY41" s="150"/>
      <c r="CZ41" s="150"/>
      <c r="DA41" s="150"/>
      <c r="DB41" s="150"/>
      <c r="DC41" s="150"/>
      <c r="DD41" s="150"/>
    </row>
    <row r="42" spans="1:108" ht="19.5" customHeight="1">
      <c r="A42" s="150" t="s">
        <v>153</v>
      </c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0"/>
      <c r="AA42" s="150"/>
      <c r="AB42" s="150"/>
      <c r="AC42" s="150"/>
      <c r="AD42" s="150"/>
      <c r="AE42" s="150"/>
      <c r="AF42" s="150"/>
      <c r="AG42" s="150"/>
      <c r="AH42" s="150"/>
      <c r="AI42" s="150"/>
      <c r="AJ42" s="150"/>
      <c r="AK42" s="150"/>
      <c r="AL42" s="150"/>
      <c r="AM42" s="150"/>
      <c r="AN42" s="150"/>
      <c r="AO42" s="150"/>
      <c r="AP42" s="150"/>
      <c r="AQ42" s="150"/>
      <c r="AR42" s="150"/>
      <c r="AS42" s="150"/>
      <c r="AT42" s="150"/>
      <c r="AU42" s="150"/>
      <c r="AV42" s="150"/>
      <c r="AW42" s="150"/>
      <c r="AX42" s="150"/>
      <c r="AY42" s="150"/>
      <c r="AZ42" s="150"/>
      <c r="BA42" s="150"/>
      <c r="BB42" s="150"/>
      <c r="BC42" s="150"/>
      <c r="BD42" s="150"/>
      <c r="BE42" s="150"/>
      <c r="BF42" s="150"/>
      <c r="BG42" s="150"/>
      <c r="BH42" s="150"/>
      <c r="BI42" s="150"/>
      <c r="BJ42" s="150"/>
      <c r="BK42" s="150"/>
      <c r="BL42" s="150"/>
      <c r="BM42" s="150"/>
      <c r="BN42" s="150"/>
      <c r="BO42" s="150"/>
      <c r="BP42" s="150"/>
      <c r="BQ42" s="150"/>
      <c r="BR42" s="150"/>
      <c r="BS42" s="150"/>
      <c r="BT42" s="150"/>
      <c r="BU42" s="150"/>
      <c r="BV42" s="150"/>
      <c r="BW42" s="150"/>
      <c r="BX42" s="150"/>
      <c r="BY42" s="150"/>
      <c r="BZ42" s="150"/>
      <c r="CA42" s="150"/>
      <c r="CB42" s="150"/>
      <c r="CC42" s="150"/>
      <c r="CD42" s="150"/>
      <c r="CE42" s="150"/>
      <c r="CF42" s="150"/>
      <c r="CG42" s="150"/>
      <c r="CH42" s="150"/>
      <c r="CI42" s="150"/>
      <c r="CJ42" s="150"/>
      <c r="CK42" s="150"/>
      <c r="CL42" s="150"/>
      <c r="CM42" s="150"/>
      <c r="CN42" s="150"/>
      <c r="CO42" s="150"/>
      <c r="CP42" s="150"/>
      <c r="CQ42" s="150"/>
      <c r="CR42" s="150"/>
      <c r="CS42" s="150"/>
      <c r="CT42" s="150"/>
      <c r="CU42" s="150"/>
      <c r="CV42" s="150"/>
      <c r="CW42" s="150"/>
      <c r="CX42" s="150"/>
      <c r="CY42" s="150"/>
      <c r="CZ42" s="150"/>
      <c r="DA42" s="150"/>
      <c r="DB42" s="150"/>
      <c r="DC42" s="150"/>
      <c r="DD42" s="150"/>
    </row>
    <row r="43" spans="1:108" s="68" customFormat="1" ht="91.5" customHeight="1">
      <c r="A43" s="150" t="s">
        <v>154</v>
      </c>
      <c r="B43" s="150"/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50"/>
      <c r="AC43" s="150"/>
      <c r="AD43" s="150"/>
      <c r="AE43" s="150"/>
      <c r="AF43" s="150"/>
      <c r="AG43" s="150"/>
      <c r="AH43" s="150"/>
      <c r="AI43" s="150"/>
      <c r="AJ43" s="150"/>
      <c r="AK43" s="150"/>
      <c r="AL43" s="150"/>
      <c r="AM43" s="150"/>
      <c r="AN43" s="150"/>
      <c r="AO43" s="150"/>
      <c r="AP43" s="150"/>
      <c r="AQ43" s="150"/>
      <c r="AR43" s="150"/>
      <c r="AS43" s="150"/>
      <c r="AT43" s="150"/>
      <c r="AU43" s="150"/>
      <c r="AV43" s="150"/>
      <c r="AW43" s="150"/>
      <c r="AX43" s="150"/>
      <c r="AY43" s="150"/>
      <c r="AZ43" s="150"/>
      <c r="BA43" s="150"/>
      <c r="BB43" s="150"/>
      <c r="BC43" s="150"/>
      <c r="BD43" s="150"/>
      <c r="BE43" s="150"/>
      <c r="BF43" s="150"/>
      <c r="BG43" s="150"/>
      <c r="BH43" s="150"/>
      <c r="BI43" s="150"/>
      <c r="BJ43" s="150"/>
      <c r="BK43" s="150"/>
      <c r="BL43" s="150"/>
      <c r="BM43" s="150"/>
      <c r="BN43" s="150"/>
      <c r="BO43" s="150"/>
      <c r="BP43" s="150"/>
      <c r="BQ43" s="150"/>
      <c r="BR43" s="150"/>
      <c r="BS43" s="150"/>
      <c r="BT43" s="150"/>
      <c r="BU43" s="150"/>
      <c r="BV43" s="150"/>
      <c r="BW43" s="150"/>
      <c r="BX43" s="150"/>
      <c r="BY43" s="150"/>
      <c r="BZ43" s="150"/>
      <c r="CA43" s="150"/>
      <c r="CB43" s="150"/>
      <c r="CC43" s="150"/>
      <c r="CD43" s="150"/>
      <c r="CE43" s="150"/>
      <c r="CF43" s="150"/>
      <c r="CG43" s="150"/>
      <c r="CH43" s="150"/>
      <c r="CI43" s="150"/>
      <c r="CJ43" s="150"/>
      <c r="CK43" s="150"/>
      <c r="CL43" s="150"/>
      <c r="CM43" s="150"/>
      <c r="CN43" s="150"/>
      <c r="CO43" s="150"/>
      <c r="CP43" s="150"/>
      <c r="CQ43" s="150"/>
      <c r="CR43" s="150"/>
      <c r="CS43" s="150"/>
      <c r="CT43" s="150"/>
      <c r="CU43" s="150"/>
      <c r="CV43" s="150"/>
      <c r="CW43" s="150"/>
      <c r="CX43" s="150"/>
      <c r="CY43" s="150"/>
      <c r="CZ43" s="150"/>
      <c r="DA43" s="150"/>
      <c r="DB43" s="150"/>
      <c r="DC43" s="150"/>
      <c r="DD43" s="150"/>
    </row>
    <row r="44" spans="1:108" ht="20.25" customHeight="1">
      <c r="A44" s="150" t="s">
        <v>155</v>
      </c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150"/>
      <c r="AC44" s="150"/>
      <c r="AD44" s="150"/>
      <c r="AE44" s="150"/>
      <c r="AF44" s="150"/>
      <c r="AG44" s="150"/>
      <c r="AH44" s="150"/>
      <c r="AI44" s="150"/>
      <c r="AJ44" s="150"/>
      <c r="AK44" s="150"/>
      <c r="AL44" s="150"/>
      <c r="AM44" s="150"/>
      <c r="AN44" s="150"/>
      <c r="AO44" s="150"/>
      <c r="AP44" s="150"/>
      <c r="AQ44" s="150"/>
      <c r="AR44" s="150"/>
      <c r="AS44" s="150"/>
      <c r="AT44" s="150"/>
      <c r="AU44" s="150"/>
      <c r="AV44" s="150"/>
      <c r="AW44" s="150"/>
      <c r="AX44" s="150"/>
      <c r="AY44" s="150"/>
      <c r="AZ44" s="150"/>
      <c r="BA44" s="150"/>
      <c r="BB44" s="150"/>
      <c r="BC44" s="150"/>
      <c r="BD44" s="150"/>
      <c r="BE44" s="150"/>
      <c r="BF44" s="150"/>
      <c r="BG44" s="150"/>
      <c r="BH44" s="150"/>
      <c r="BI44" s="150"/>
      <c r="BJ44" s="150"/>
      <c r="BK44" s="150"/>
      <c r="BL44" s="150"/>
      <c r="BM44" s="150"/>
      <c r="BN44" s="150"/>
      <c r="BO44" s="150"/>
      <c r="BP44" s="150"/>
      <c r="BQ44" s="150"/>
      <c r="BR44" s="150"/>
      <c r="BS44" s="150"/>
      <c r="BT44" s="150"/>
      <c r="BU44" s="150"/>
      <c r="BV44" s="150"/>
      <c r="BW44" s="150"/>
      <c r="BX44" s="150"/>
      <c r="BY44" s="150"/>
      <c r="BZ44" s="150"/>
      <c r="CA44" s="150"/>
      <c r="CB44" s="150"/>
      <c r="CC44" s="150"/>
      <c r="CD44" s="150"/>
      <c r="CE44" s="150"/>
      <c r="CF44" s="150"/>
      <c r="CG44" s="150"/>
      <c r="CH44" s="150"/>
      <c r="CI44" s="150"/>
      <c r="CJ44" s="150"/>
      <c r="CK44" s="150"/>
      <c r="CL44" s="150"/>
      <c r="CM44" s="150"/>
      <c r="CN44" s="150"/>
      <c r="CO44" s="150"/>
      <c r="CP44" s="150"/>
      <c r="CQ44" s="150"/>
      <c r="CR44" s="150"/>
      <c r="CS44" s="150"/>
      <c r="CT44" s="150"/>
      <c r="CU44" s="150"/>
      <c r="CV44" s="150"/>
      <c r="CW44" s="150"/>
      <c r="CX44" s="150"/>
      <c r="CY44" s="150"/>
      <c r="CZ44" s="150"/>
      <c r="DA44" s="150"/>
      <c r="DB44" s="150"/>
      <c r="DC44" s="150"/>
      <c r="DD44" s="150"/>
    </row>
    <row r="45" ht="3" customHeight="1"/>
  </sheetData>
  <sheetProtection/>
  <mergeCells count="38">
    <mergeCell ref="BE10:DD10"/>
    <mergeCell ref="BE8:DD8"/>
    <mergeCell ref="BE9:DD9"/>
    <mergeCell ref="BE11:BX11"/>
    <mergeCell ref="BY12:DD12"/>
    <mergeCell ref="CO18:DD18"/>
    <mergeCell ref="BE12:BX12"/>
    <mergeCell ref="BY11:DD11"/>
    <mergeCell ref="BN13:BQ13"/>
    <mergeCell ref="BU13:CL13"/>
    <mergeCell ref="CM13:CP13"/>
    <mergeCell ref="CQ13:CT13"/>
    <mergeCell ref="A15:DD15"/>
    <mergeCell ref="BB16:BE16"/>
    <mergeCell ref="CO27:DD27"/>
    <mergeCell ref="AL20:AO20"/>
    <mergeCell ref="AS20:BJ20"/>
    <mergeCell ref="CO20:DD20"/>
    <mergeCell ref="BK20:BN20"/>
    <mergeCell ref="BO20:BR20"/>
    <mergeCell ref="CO19:DD19"/>
    <mergeCell ref="CO21:DD21"/>
    <mergeCell ref="CO22:DD22"/>
    <mergeCell ref="CO23:DD23"/>
    <mergeCell ref="CO28:DD28"/>
    <mergeCell ref="AH23:BW25"/>
    <mergeCell ref="AH27:BV27"/>
    <mergeCell ref="CO26:DD26"/>
    <mergeCell ref="CO25:DD25"/>
    <mergeCell ref="CO24:DD24"/>
    <mergeCell ref="A44:DD44"/>
    <mergeCell ref="A42:DD42"/>
    <mergeCell ref="A37:DD37"/>
    <mergeCell ref="AT30:CM31"/>
    <mergeCell ref="AT33:CM35"/>
    <mergeCell ref="A43:DD43"/>
    <mergeCell ref="A40:IV40"/>
    <mergeCell ref="A41:DD41"/>
  </mergeCells>
  <printOptions/>
  <pageMargins left="0.7" right="0.7" top="0.75" bottom="0.75" header="0.3" footer="0.3"/>
  <pageSetup horizontalDpi="600" verticalDpi="600" orientation="portrait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D76"/>
  <sheetViews>
    <sheetView view="pageBreakPreview" zoomScaleSheetLayoutView="100" zoomScalePageLayoutView="0" workbookViewId="0" topLeftCell="A1">
      <selection activeCell="BU68" sqref="BU68:DD68"/>
    </sheetView>
  </sheetViews>
  <sheetFormatPr defaultColWidth="0.875" defaultRowHeight="12.75"/>
  <cols>
    <col min="1" max="16384" width="0.875" style="1" customWidth="1"/>
  </cols>
  <sheetData>
    <row r="1" ht="3" customHeight="1"/>
    <row r="2" spans="1:108" ht="30" customHeight="1">
      <c r="A2" s="201" t="s">
        <v>113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  <c r="AS2" s="201"/>
      <c r="AT2" s="201"/>
      <c r="AU2" s="201"/>
      <c r="AV2" s="201"/>
      <c r="AW2" s="201"/>
      <c r="AX2" s="201"/>
      <c r="AY2" s="201"/>
      <c r="AZ2" s="201"/>
      <c r="BA2" s="201"/>
      <c r="BB2" s="201"/>
      <c r="BC2" s="201"/>
      <c r="BD2" s="201"/>
      <c r="BE2" s="201"/>
      <c r="BF2" s="201"/>
      <c r="BG2" s="201"/>
      <c r="BH2" s="201"/>
      <c r="BI2" s="201"/>
      <c r="BJ2" s="201"/>
      <c r="BK2" s="201"/>
      <c r="BL2" s="201"/>
      <c r="BM2" s="201"/>
      <c r="BN2" s="201"/>
      <c r="BO2" s="201"/>
      <c r="BP2" s="201"/>
      <c r="BQ2" s="201"/>
      <c r="BR2" s="201"/>
      <c r="BS2" s="201"/>
      <c r="BT2" s="201"/>
      <c r="BU2" s="201"/>
      <c r="BV2" s="201"/>
      <c r="BW2" s="201"/>
      <c r="BX2" s="201"/>
      <c r="BY2" s="201"/>
      <c r="BZ2" s="201"/>
      <c r="CA2" s="201"/>
      <c r="CB2" s="201"/>
      <c r="CC2" s="201"/>
      <c r="CD2" s="201"/>
      <c r="CE2" s="201"/>
      <c r="CF2" s="201"/>
      <c r="CG2" s="201"/>
      <c r="CH2" s="201"/>
      <c r="CI2" s="201"/>
      <c r="CJ2" s="201"/>
      <c r="CK2" s="201"/>
      <c r="CL2" s="201"/>
      <c r="CM2" s="201"/>
      <c r="CN2" s="201"/>
      <c r="CO2" s="201"/>
      <c r="CP2" s="201"/>
      <c r="CQ2" s="201"/>
      <c r="CR2" s="201"/>
      <c r="CS2" s="201"/>
      <c r="CT2" s="201"/>
      <c r="CU2" s="201"/>
      <c r="CV2" s="201"/>
      <c r="CW2" s="201"/>
      <c r="CX2" s="201"/>
      <c r="CY2" s="201"/>
      <c r="CZ2" s="201"/>
      <c r="DA2" s="201"/>
      <c r="DB2" s="201"/>
      <c r="DC2" s="201"/>
      <c r="DD2" s="201"/>
    </row>
    <row r="3" ht="7.5" customHeight="1"/>
    <row r="4" spans="1:108" ht="15">
      <c r="A4" s="202" t="s">
        <v>0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3"/>
      <c r="AJ4" s="203"/>
      <c r="AK4" s="203"/>
      <c r="AL4" s="203"/>
      <c r="AM4" s="203"/>
      <c r="AN4" s="203"/>
      <c r="AO4" s="203"/>
      <c r="AP4" s="203"/>
      <c r="AQ4" s="203"/>
      <c r="AR4" s="203"/>
      <c r="AS4" s="203"/>
      <c r="AT4" s="203"/>
      <c r="AU4" s="203"/>
      <c r="AV4" s="203"/>
      <c r="AW4" s="203"/>
      <c r="AX4" s="203"/>
      <c r="AY4" s="203"/>
      <c r="AZ4" s="203"/>
      <c r="BA4" s="203"/>
      <c r="BB4" s="203"/>
      <c r="BC4" s="203"/>
      <c r="BD4" s="203"/>
      <c r="BE4" s="203"/>
      <c r="BF4" s="203"/>
      <c r="BG4" s="203"/>
      <c r="BH4" s="203"/>
      <c r="BI4" s="203"/>
      <c r="BJ4" s="203"/>
      <c r="BK4" s="203"/>
      <c r="BL4" s="203"/>
      <c r="BM4" s="203"/>
      <c r="BN4" s="203"/>
      <c r="BO4" s="203"/>
      <c r="BP4" s="203"/>
      <c r="BQ4" s="203"/>
      <c r="BR4" s="203"/>
      <c r="BS4" s="203"/>
      <c r="BT4" s="204"/>
      <c r="BU4" s="202" t="s">
        <v>6</v>
      </c>
      <c r="BV4" s="203"/>
      <c r="BW4" s="203"/>
      <c r="BX4" s="203"/>
      <c r="BY4" s="203"/>
      <c r="BZ4" s="203"/>
      <c r="CA4" s="203"/>
      <c r="CB4" s="203"/>
      <c r="CC4" s="203"/>
      <c r="CD4" s="203"/>
      <c r="CE4" s="203"/>
      <c r="CF4" s="203"/>
      <c r="CG4" s="203"/>
      <c r="CH4" s="203"/>
      <c r="CI4" s="203"/>
      <c r="CJ4" s="203"/>
      <c r="CK4" s="203"/>
      <c r="CL4" s="203"/>
      <c r="CM4" s="203"/>
      <c r="CN4" s="203"/>
      <c r="CO4" s="203"/>
      <c r="CP4" s="203"/>
      <c r="CQ4" s="203"/>
      <c r="CR4" s="203"/>
      <c r="CS4" s="203"/>
      <c r="CT4" s="203"/>
      <c r="CU4" s="203"/>
      <c r="CV4" s="203"/>
      <c r="CW4" s="203"/>
      <c r="CX4" s="203"/>
      <c r="CY4" s="203"/>
      <c r="CZ4" s="203"/>
      <c r="DA4" s="203"/>
      <c r="DB4" s="203"/>
      <c r="DC4" s="203"/>
      <c r="DD4" s="204"/>
    </row>
    <row r="5" spans="1:108" s="3" customFormat="1" ht="15" customHeight="1">
      <c r="A5" s="30"/>
      <c r="B5" s="197" t="s">
        <v>7</v>
      </c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  <c r="AM5" s="197"/>
      <c r="AN5" s="197"/>
      <c r="AO5" s="197"/>
      <c r="AP5" s="197"/>
      <c r="AQ5" s="197"/>
      <c r="AR5" s="197"/>
      <c r="AS5" s="197"/>
      <c r="AT5" s="197"/>
      <c r="AU5" s="197"/>
      <c r="AV5" s="197"/>
      <c r="AW5" s="197"/>
      <c r="AX5" s="197"/>
      <c r="AY5" s="197"/>
      <c r="AZ5" s="197"/>
      <c r="BA5" s="197"/>
      <c r="BB5" s="197"/>
      <c r="BC5" s="197"/>
      <c r="BD5" s="197"/>
      <c r="BE5" s="197"/>
      <c r="BF5" s="197"/>
      <c r="BG5" s="197"/>
      <c r="BH5" s="197"/>
      <c r="BI5" s="197"/>
      <c r="BJ5" s="197"/>
      <c r="BK5" s="197"/>
      <c r="BL5" s="197"/>
      <c r="BM5" s="197"/>
      <c r="BN5" s="197"/>
      <c r="BO5" s="197"/>
      <c r="BP5" s="197"/>
      <c r="BQ5" s="197"/>
      <c r="BR5" s="197"/>
      <c r="BS5" s="197"/>
      <c r="BT5" s="198"/>
      <c r="BU5" s="186">
        <f>BU7+BU13</f>
        <v>17860653.52</v>
      </c>
      <c r="BV5" s="187"/>
      <c r="BW5" s="187"/>
      <c r="BX5" s="187"/>
      <c r="BY5" s="187"/>
      <c r="BZ5" s="187"/>
      <c r="CA5" s="187"/>
      <c r="CB5" s="187"/>
      <c r="CC5" s="187"/>
      <c r="CD5" s="187"/>
      <c r="CE5" s="187"/>
      <c r="CF5" s="187"/>
      <c r="CG5" s="187"/>
      <c r="CH5" s="187"/>
      <c r="CI5" s="187"/>
      <c r="CJ5" s="187"/>
      <c r="CK5" s="187"/>
      <c r="CL5" s="187"/>
      <c r="CM5" s="187"/>
      <c r="CN5" s="187"/>
      <c r="CO5" s="187"/>
      <c r="CP5" s="187"/>
      <c r="CQ5" s="187"/>
      <c r="CR5" s="187"/>
      <c r="CS5" s="187"/>
      <c r="CT5" s="187"/>
      <c r="CU5" s="187"/>
      <c r="CV5" s="187"/>
      <c r="CW5" s="187"/>
      <c r="CX5" s="187"/>
      <c r="CY5" s="187"/>
      <c r="CZ5" s="187"/>
      <c r="DA5" s="187"/>
      <c r="DB5" s="187"/>
      <c r="DC5" s="187"/>
      <c r="DD5" s="188"/>
    </row>
    <row r="6" spans="1:108" ht="15">
      <c r="A6" s="10"/>
      <c r="B6" s="192" t="s">
        <v>1</v>
      </c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192"/>
      <c r="AQ6" s="192"/>
      <c r="AR6" s="192"/>
      <c r="AS6" s="192"/>
      <c r="AT6" s="192"/>
      <c r="AU6" s="192"/>
      <c r="AV6" s="192"/>
      <c r="AW6" s="192"/>
      <c r="AX6" s="192"/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2"/>
      <c r="BP6" s="192"/>
      <c r="BQ6" s="192"/>
      <c r="BR6" s="192"/>
      <c r="BS6" s="192"/>
      <c r="BT6" s="193"/>
      <c r="BU6" s="189"/>
      <c r="BV6" s="190"/>
      <c r="BW6" s="190"/>
      <c r="BX6" s="190"/>
      <c r="BY6" s="190"/>
      <c r="BZ6" s="190"/>
      <c r="CA6" s="190"/>
      <c r="CB6" s="190"/>
      <c r="CC6" s="190"/>
      <c r="CD6" s="190"/>
      <c r="CE6" s="190"/>
      <c r="CF6" s="190"/>
      <c r="CG6" s="190"/>
      <c r="CH6" s="190"/>
      <c r="CI6" s="190"/>
      <c r="CJ6" s="190"/>
      <c r="CK6" s="190"/>
      <c r="CL6" s="190"/>
      <c r="CM6" s="190"/>
      <c r="CN6" s="190"/>
      <c r="CO6" s="190"/>
      <c r="CP6" s="190"/>
      <c r="CQ6" s="190"/>
      <c r="CR6" s="190"/>
      <c r="CS6" s="190"/>
      <c r="CT6" s="190"/>
      <c r="CU6" s="190"/>
      <c r="CV6" s="190"/>
      <c r="CW6" s="190"/>
      <c r="CX6" s="190"/>
      <c r="CY6" s="190"/>
      <c r="CZ6" s="190"/>
      <c r="DA6" s="190"/>
      <c r="DB6" s="190"/>
      <c r="DC6" s="190"/>
      <c r="DD6" s="191"/>
    </row>
    <row r="7" spans="1:108" ht="30" customHeight="1">
      <c r="A7" s="31"/>
      <c r="B7" s="179" t="s">
        <v>114</v>
      </c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79"/>
      <c r="BB7" s="179"/>
      <c r="BC7" s="179"/>
      <c r="BD7" s="179"/>
      <c r="BE7" s="179"/>
      <c r="BF7" s="179"/>
      <c r="BG7" s="179"/>
      <c r="BH7" s="179"/>
      <c r="BI7" s="179"/>
      <c r="BJ7" s="179"/>
      <c r="BK7" s="179"/>
      <c r="BL7" s="179"/>
      <c r="BM7" s="179"/>
      <c r="BN7" s="179"/>
      <c r="BO7" s="179"/>
      <c r="BP7" s="179"/>
      <c r="BQ7" s="179"/>
      <c r="BR7" s="179"/>
      <c r="BS7" s="179"/>
      <c r="BT7" s="180"/>
      <c r="BU7" s="189">
        <v>11502973.94</v>
      </c>
      <c r="BV7" s="190"/>
      <c r="BW7" s="190"/>
      <c r="BX7" s="190"/>
      <c r="BY7" s="190"/>
      <c r="BZ7" s="190"/>
      <c r="CA7" s="190"/>
      <c r="CB7" s="190"/>
      <c r="CC7" s="190"/>
      <c r="CD7" s="190"/>
      <c r="CE7" s="190"/>
      <c r="CF7" s="190"/>
      <c r="CG7" s="190"/>
      <c r="CH7" s="190"/>
      <c r="CI7" s="190"/>
      <c r="CJ7" s="190"/>
      <c r="CK7" s="190"/>
      <c r="CL7" s="190"/>
      <c r="CM7" s="190"/>
      <c r="CN7" s="190"/>
      <c r="CO7" s="190"/>
      <c r="CP7" s="190"/>
      <c r="CQ7" s="190"/>
      <c r="CR7" s="190"/>
      <c r="CS7" s="190"/>
      <c r="CT7" s="190"/>
      <c r="CU7" s="190"/>
      <c r="CV7" s="190"/>
      <c r="CW7" s="190"/>
      <c r="CX7" s="190"/>
      <c r="CY7" s="190"/>
      <c r="CZ7" s="190"/>
      <c r="DA7" s="190"/>
      <c r="DB7" s="190"/>
      <c r="DC7" s="190"/>
      <c r="DD7" s="191"/>
    </row>
    <row r="8" spans="1:108" ht="15">
      <c r="A8" s="10"/>
      <c r="B8" s="184" t="s">
        <v>8</v>
      </c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/>
      <c r="AY8" s="184"/>
      <c r="AZ8" s="184"/>
      <c r="BA8" s="184"/>
      <c r="BB8" s="184"/>
      <c r="BC8" s="184"/>
      <c r="BD8" s="184"/>
      <c r="BE8" s="184"/>
      <c r="BF8" s="184"/>
      <c r="BG8" s="184"/>
      <c r="BH8" s="184"/>
      <c r="BI8" s="184"/>
      <c r="BJ8" s="184"/>
      <c r="BK8" s="184"/>
      <c r="BL8" s="184"/>
      <c r="BM8" s="184"/>
      <c r="BN8" s="184"/>
      <c r="BO8" s="184"/>
      <c r="BP8" s="184"/>
      <c r="BQ8" s="184"/>
      <c r="BR8" s="184"/>
      <c r="BS8" s="184"/>
      <c r="BT8" s="185"/>
      <c r="BU8" s="189"/>
      <c r="BV8" s="190"/>
      <c r="BW8" s="190"/>
      <c r="BX8" s="190"/>
      <c r="BY8" s="190"/>
      <c r="BZ8" s="190"/>
      <c r="CA8" s="190"/>
      <c r="CB8" s="190"/>
      <c r="CC8" s="190"/>
      <c r="CD8" s="190"/>
      <c r="CE8" s="190"/>
      <c r="CF8" s="190"/>
      <c r="CG8" s="190"/>
      <c r="CH8" s="190"/>
      <c r="CI8" s="190"/>
      <c r="CJ8" s="190"/>
      <c r="CK8" s="190"/>
      <c r="CL8" s="190"/>
      <c r="CM8" s="190"/>
      <c r="CN8" s="190"/>
      <c r="CO8" s="190"/>
      <c r="CP8" s="190"/>
      <c r="CQ8" s="190"/>
      <c r="CR8" s="190"/>
      <c r="CS8" s="190"/>
      <c r="CT8" s="190"/>
      <c r="CU8" s="190"/>
      <c r="CV8" s="190"/>
      <c r="CW8" s="190"/>
      <c r="CX8" s="190"/>
      <c r="CY8" s="190"/>
      <c r="CZ8" s="190"/>
      <c r="DA8" s="190"/>
      <c r="DB8" s="190"/>
      <c r="DC8" s="190"/>
      <c r="DD8" s="191"/>
    </row>
    <row r="9" spans="1:108" ht="45" customHeight="1">
      <c r="A9" s="31"/>
      <c r="B9" s="179" t="s">
        <v>123</v>
      </c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179"/>
      <c r="BE9" s="179"/>
      <c r="BF9" s="179"/>
      <c r="BG9" s="179"/>
      <c r="BH9" s="179"/>
      <c r="BI9" s="179"/>
      <c r="BJ9" s="179"/>
      <c r="BK9" s="179"/>
      <c r="BL9" s="179"/>
      <c r="BM9" s="179"/>
      <c r="BN9" s="179"/>
      <c r="BO9" s="179"/>
      <c r="BP9" s="179"/>
      <c r="BQ9" s="179"/>
      <c r="BR9" s="179"/>
      <c r="BS9" s="179"/>
      <c r="BT9" s="180"/>
      <c r="BU9" s="181">
        <v>11502973.94</v>
      </c>
      <c r="BV9" s="182"/>
      <c r="BW9" s="182"/>
      <c r="BX9" s="182"/>
      <c r="BY9" s="182"/>
      <c r="BZ9" s="182"/>
      <c r="CA9" s="182"/>
      <c r="CB9" s="182"/>
      <c r="CC9" s="182"/>
      <c r="CD9" s="182"/>
      <c r="CE9" s="182"/>
      <c r="CF9" s="182"/>
      <c r="CG9" s="182"/>
      <c r="CH9" s="182"/>
      <c r="CI9" s="182"/>
      <c r="CJ9" s="182"/>
      <c r="CK9" s="182"/>
      <c r="CL9" s="182"/>
      <c r="CM9" s="182"/>
      <c r="CN9" s="182"/>
      <c r="CO9" s="182"/>
      <c r="CP9" s="182"/>
      <c r="CQ9" s="182"/>
      <c r="CR9" s="182"/>
      <c r="CS9" s="182"/>
      <c r="CT9" s="182"/>
      <c r="CU9" s="182"/>
      <c r="CV9" s="182"/>
      <c r="CW9" s="182"/>
      <c r="CX9" s="182"/>
      <c r="CY9" s="182"/>
      <c r="CZ9" s="182"/>
      <c r="DA9" s="182"/>
      <c r="DB9" s="182"/>
      <c r="DC9" s="182"/>
      <c r="DD9" s="183"/>
    </row>
    <row r="10" spans="1:108" ht="45" customHeight="1">
      <c r="A10" s="31"/>
      <c r="B10" s="179" t="s">
        <v>115</v>
      </c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  <c r="AV10" s="179"/>
      <c r="AW10" s="179"/>
      <c r="AX10" s="179"/>
      <c r="AY10" s="179"/>
      <c r="AZ10" s="179"/>
      <c r="BA10" s="179"/>
      <c r="BB10" s="179"/>
      <c r="BC10" s="179"/>
      <c r="BD10" s="179"/>
      <c r="BE10" s="179"/>
      <c r="BF10" s="179"/>
      <c r="BG10" s="179"/>
      <c r="BH10" s="179"/>
      <c r="BI10" s="179"/>
      <c r="BJ10" s="179"/>
      <c r="BK10" s="179"/>
      <c r="BL10" s="179"/>
      <c r="BM10" s="179"/>
      <c r="BN10" s="179"/>
      <c r="BO10" s="179"/>
      <c r="BP10" s="179"/>
      <c r="BQ10" s="179"/>
      <c r="BR10" s="179"/>
      <c r="BS10" s="179"/>
      <c r="BT10" s="180"/>
      <c r="BU10" s="181"/>
      <c r="BV10" s="182"/>
      <c r="BW10" s="182"/>
      <c r="BX10" s="182"/>
      <c r="BY10" s="182"/>
      <c r="BZ10" s="182"/>
      <c r="CA10" s="182"/>
      <c r="CB10" s="182"/>
      <c r="CC10" s="182"/>
      <c r="CD10" s="182"/>
      <c r="CE10" s="182"/>
      <c r="CF10" s="182"/>
      <c r="CG10" s="182"/>
      <c r="CH10" s="182"/>
      <c r="CI10" s="182"/>
      <c r="CJ10" s="182"/>
      <c r="CK10" s="182"/>
      <c r="CL10" s="182"/>
      <c r="CM10" s="182"/>
      <c r="CN10" s="182"/>
      <c r="CO10" s="182"/>
      <c r="CP10" s="182"/>
      <c r="CQ10" s="182"/>
      <c r="CR10" s="182"/>
      <c r="CS10" s="182"/>
      <c r="CT10" s="182"/>
      <c r="CU10" s="182"/>
      <c r="CV10" s="182"/>
      <c r="CW10" s="182"/>
      <c r="CX10" s="182"/>
      <c r="CY10" s="182"/>
      <c r="CZ10" s="182"/>
      <c r="DA10" s="182"/>
      <c r="DB10" s="182"/>
      <c r="DC10" s="182"/>
      <c r="DD10" s="183"/>
    </row>
    <row r="11" spans="1:108" ht="45" customHeight="1">
      <c r="A11" s="31"/>
      <c r="B11" s="179" t="s">
        <v>116</v>
      </c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79"/>
      <c r="AP11" s="179"/>
      <c r="AQ11" s="179"/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  <c r="BG11" s="179"/>
      <c r="BH11" s="179"/>
      <c r="BI11" s="179"/>
      <c r="BJ11" s="179"/>
      <c r="BK11" s="179"/>
      <c r="BL11" s="179"/>
      <c r="BM11" s="179"/>
      <c r="BN11" s="179"/>
      <c r="BO11" s="179"/>
      <c r="BP11" s="179"/>
      <c r="BQ11" s="179"/>
      <c r="BR11" s="179"/>
      <c r="BS11" s="179"/>
      <c r="BT11" s="180"/>
      <c r="BU11" s="181">
        <v>0</v>
      </c>
      <c r="BV11" s="182"/>
      <c r="BW11" s="182"/>
      <c r="BX11" s="182"/>
      <c r="BY11" s="182"/>
      <c r="BZ11" s="182"/>
      <c r="CA11" s="182"/>
      <c r="CB11" s="182"/>
      <c r="CC11" s="182"/>
      <c r="CD11" s="182"/>
      <c r="CE11" s="182"/>
      <c r="CF11" s="182"/>
      <c r="CG11" s="182"/>
      <c r="CH11" s="182"/>
      <c r="CI11" s="182"/>
      <c r="CJ11" s="182"/>
      <c r="CK11" s="182"/>
      <c r="CL11" s="182"/>
      <c r="CM11" s="182"/>
      <c r="CN11" s="182"/>
      <c r="CO11" s="182"/>
      <c r="CP11" s="182"/>
      <c r="CQ11" s="182"/>
      <c r="CR11" s="182"/>
      <c r="CS11" s="182"/>
      <c r="CT11" s="182"/>
      <c r="CU11" s="182"/>
      <c r="CV11" s="182"/>
      <c r="CW11" s="182"/>
      <c r="CX11" s="182"/>
      <c r="CY11" s="182"/>
      <c r="CZ11" s="182"/>
      <c r="DA11" s="182"/>
      <c r="DB11" s="182"/>
      <c r="DC11" s="182"/>
      <c r="DD11" s="183"/>
    </row>
    <row r="12" spans="1:108" ht="30" customHeight="1">
      <c r="A12" s="31"/>
      <c r="B12" s="179" t="s">
        <v>117</v>
      </c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79"/>
      <c r="BF12" s="179"/>
      <c r="BG12" s="179"/>
      <c r="BH12" s="179"/>
      <c r="BI12" s="179"/>
      <c r="BJ12" s="179"/>
      <c r="BK12" s="179"/>
      <c r="BL12" s="179"/>
      <c r="BM12" s="179"/>
      <c r="BN12" s="179"/>
      <c r="BO12" s="179"/>
      <c r="BP12" s="179"/>
      <c r="BQ12" s="179"/>
      <c r="BR12" s="179"/>
      <c r="BS12" s="179"/>
      <c r="BT12" s="180"/>
      <c r="BU12" s="181">
        <v>3383106.24</v>
      </c>
      <c r="BV12" s="182"/>
      <c r="BW12" s="182"/>
      <c r="BX12" s="182"/>
      <c r="BY12" s="182"/>
      <c r="BZ12" s="182"/>
      <c r="CA12" s="182"/>
      <c r="CB12" s="182"/>
      <c r="CC12" s="182"/>
      <c r="CD12" s="182"/>
      <c r="CE12" s="182"/>
      <c r="CF12" s="182"/>
      <c r="CG12" s="182"/>
      <c r="CH12" s="182"/>
      <c r="CI12" s="182"/>
      <c r="CJ12" s="182"/>
      <c r="CK12" s="182"/>
      <c r="CL12" s="182"/>
      <c r="CM12" s="182"/>
      <c r="CN12" s="182"/>
      <c r="CO12" s="182"/>
      <c r="CP12" s="182"/>
      <c r="CQ12" s="182"/>
      <c r="CR12" s="182"/>
      <c r="CS12" s="182"/>
      <c r="CT12" s="182"/>
      <c r="CU12" s="182"/>
      <c r="CV12" s="182"/>
      <c r="CW12" s="182"/>
      <c r="CX12" s="182"/>
      <c r="CY12" s="182"/>
      <c r="CZ12" s="182"/>
      <c r="DA12" s="182"/>
      <c r="DB12" s="182"/>
      <c r="DC12" s="182"/>
      <c r="DD12" s="183"/>
    </row>
    <row r="13" spans="1:108" ht="30" customHeight="1">
      <c r="A13" s="31"/>
      <c r="B13" s="179" t="s">
        <v>118</v>
      </c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179"/>
      <c r="AT13" s="179"/>
      <c r="AU13" s="179"/>
      <c r="AV13" s="179"/>
      <c r="AW13" s="179"/>
      <c r="AX13" s="179"/>
      <c r="AY13" s="179"/>
      <c r="AZ13" s="179"/>
      <c r="BA13" s="179"/>
      <c r="BB13" s="179"/>
      <c r="BC13" s="179"/>
      <c r="BD13" s="179"/>
      <c r="BE13" s="179"/>
      <c r="BF13" s="179"/>
      <c r="BG13" s="179"/>
      <c r="BH13" s="179"/>
      <c r="BI13" s="179"/>
      <c r="BJ13" s="179"/>
      <c r="BK13" s="179"/>
      <c r="BL13" s="179"/>
      <c r="BM13" s="179"/>
      <c r="BN13" s="179"/>
      <c r="BO13" s="179"/>
      <c r="BP13" s="179"/>
      <c r="BQ13" s="179"/>
      <c r="BR13" s="179"/>
      <c r="BS13" s="179"/>
      <c r="BT13" s="180"/>
      <c r="BU13" s="181">
        <f>2012998.96+4344680.62</f>
        <v>6357679.58</v>
      </c>
      <c r="BV13" s="182"/>
      <c r="BW13" s="182"/>
      <c r="BX13" s="182"/>
      <c r="BY13" s="182"/>
      <c r="BZ13" s="182"/>
      <c r="CA13" s="182"/>
      <c r="CB13" s="182"/>
      <c r="CC13" s="182"/>
      <c r="CD13" s="182"/>
      <c r="CE13" s="182"/>
      <c r="CF13" s="182"/>
      <c r="CG13" s="182"/>
      <c r="CH13" s="182"/>
      <c r="CI13" s="182"/>
      <c r="CJ13" s="182"/>
      <c r="CK13" s="182"/>
      <c r="CL13" s="182"/>
      <c r="CM13" s="182"/>
      <c r="CN13" s="182"/>
      <c r="CO13" s="182"/>
      <c r="CP13" s="182"/>
      <c r="CQ13" s="182"/>
      <c r="CR13" s="182"/>
      <c r="CS13" s="182"/>
      <c r="CT13" s="182"/>
      <c r="CU13" s="182"/>
      <c r="CV13" s="182"/>
      <c r="CW13" s="182"/>
      <c r="CX13" s="182"/>
      <c r="CY13" s="182"/>
      <c r="CZ13" s="182"/>
      <c r="DA13" s="182"/>
      <c r="DB13" s="182"/>
      <c r="DC13" s="182"/>
      <c r="DD13" s="183"/>
    </row>
    <row r="14" spans="1:108" ht="15">
      <c r="A14" s="32"/>
      <c r="B14" s="184" t="s">
        <v>8</v>
      </c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184"/>
      <c r="AZ14" s="184"/>
      <c r="BA14" s="184"/>
      <c r="BB14" s="184"/>
      <c r="BC14" s="184"/>
      <c r="BD14" s="184"/>
      <c r="BE14" s="184"/>
      <c r="BF14" s="184"/>
      <c r="BG14" s="184"/>
      <c r="BH14" s="184"/>
      <c r="BI14" s="184"/>
      <c r="BJ14" s="184"/>
      <c r="BK14" s="184"/>
      <c r="BL14" s="184"/>
      <c r="BM14" s="184"/>
      <c r="BN14" s="184"/>
      <c r="BO14" s="184"/>
      <c r="BP14" s="184"/>
      <c r="BQ14" s="184"/>
      <c r="BR14" s="184"/>
      <c r="BS14" s="184"/>
      <c r="BT14" s="185"/>
      <c r="BU14" s="181"/>
      <c r="BV14" s="182"/>
      <c r="BW14" s="182"/>
      <c r="BX14" s="182"/>
      <c r="BY14" s="182"/>
      <c r="BZ14" s="182"/>
      <c r="CA14" s="182"/>
      <c r="CB14" s="182"/>
      <c r="CC14" s="182"/>
      <c r="CD14" s="182"/>
      <c r="CE14" s="182"/>
      <c r="CF14" s="182"/>
      <c r="CG14" s="182"/>
      <c r="CH14" s="182"/>
      <c r="CI14" s="182"/>
      <c r="CJ14" s="182"/>
      <c r="CK14" s="182"/>
      <c r="CL14" s="182"/>
      <c r="CM14" s="182"/>
      <c r="CN14" s="182"/>
      <c r="CO14" s="182"/>
      <c r="CP14" s="182"/>
      <c r="CQ14" s="182"/>
      <c r="CR14" s="182"/>
      <c r="CS14" s="182"/>
      <c r="CT14" s="182"/>
      <c r="CU14" s="182"/>
      <c r="CV14" s="182"/>
      <c r="CW14" s="182"/>
      <c r="CX14" s="182"/>
      <c r="CY14" s="182"/>
      <c r="CZ14" s="182"/>
      <c r="DA14" s="182"/>
      <c r="DB14" s="182"/>
      <c r="DC14" s="182"/>
      <c r="DD14" s="183"/>
    </row>
    <row r="15" spans="1:108" ht="30" customHeight="1">
      <c r="A15" s="31"/>
      <c r="B15" s="179" t="s">
        <v>27</v>
      </c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79"/>
      <c r="AN15" s="179"/>
      <c r="AO15" s="179"/>
      <c r="AP15" s="179"/>
      <c r="AQ15" s="179"/>
      <c r="AR15" s="179"/>
      <c r="AS15" s="179"/>
      <c r="AT15" s="179"/>
      <c r="AU15" s="179"/>
      <c r="AV15" s="179"/>
      <c r="AW15" s="179"/>
      <c r="AX15" s="179"/>
      <c r="AY15" s="179"/>
      <c r="AZ15" s="179"/>
      <c r="BA15" s="179"/>
      <c r="BB15" s="179"/>
      <c r="BC15" s="179"/>
      <c r="BD15" s="179"/>
      <c r="BE15" s="179"/>
      <c r="BF15" s="179"/>
      <c r="BG15" s="179"/>
      <c r="BH15" s="179"/>
      <c r="BI15" s="179"/>
      <c r="BJ15" s="179"/>
      <c r="BK15" s="179"/>
      <c r="BL15" s="179"/>
      <c r="BM15" s="179"/>
      <c r="BN15" s="179"/>
      <c r="BO15" s="179"/>
      <c r="BP15" s="179"/>
      <c r="BQ15" s="179"/>
      <c r="BR15" s="179"/>
      <c r="BS15" s="179"/>
      <c r="BT15" s="180"/>
      <c r="BU15" s="181">
        <v>2012998.96</v>
      </c>
      <c r="BV15" s="182"/>
      <c r="BW15" s="182"/>
      <c r="BX15" s="182"/>
      <c r="BY15" s="182"/>
      <c r="BZ15" s="182"/>
      <c r="CA15" s="182"/>
      <c r="CB15" s="182"/>
      <c r="CC15" s="182"/>
      <c r="CD15" s="182"/>
      <c r="CE15" s="182"/>
      <c r="CF15" s="182"/>
      <c r="CG15" s="182"/>
      <c r="CH15" s="182"/>
      <c r="CI15" s="182"/>
      <c r="CJ15" s="182"/>
      <c r="CK15" s="182"/>
      <c r="CL15" s="182"/>
      <c r="CM15" s="182"/>
      <c r="CN15" s="182"/>
      <c r="CO15" s="182"/>
      <c r="CP15" s="182"/>
      <c r="CQ15" s="182"/>
      <c r="CR15" s="182"/>
      <c r="CS15" s="182"/>
      <c r="CT15" s="182"/>
      <c r="CU15" s="182"/>
      <c r="CV15" s="182"/>
      <c r="CW15" s="182"/>
      <c r="CX15" s="182"/>
      <c r="CY15" s="182"/>
      <c r="CZ15" s="182"/>
      <c r="DA15" s="182"/>
      <c r="DB15" s="182"/>
      <c r="DC15" s="182"/>
      <c r="DD15" s="183"/>
    </row>
    <row r="16" spans="1:108" ht="15">
      <c r="A16" s="31"/>
      <c r="B16" s="179" t="s">
        <v>28</v>
      </c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179"/>
      <c r="AN16" s="179"/>
      <c r="AO16" s="179"/>
      <c r="AP16" s="179"/>
      <c r="AQ16" s="179"/>
      <c r="AR16" s="179"/>
      <c r="AS16" s="179"/>
      <c r="AT16" s="179"/>
      <c r="AU16" s="179"/>
      <c r="AV16" s="179"/>
      <c r="AW16" s="179"/>
      <c r="AX16" s="179"/>
      <c r="AY16" s="179"/>
      <c r="AZ16" s="179"/>
      <c r="BA16" s="179"/>
      <c r="BB16" s="179"/>
      <c r="BC16" s="179"/>
      <c r="BD16" s="179"/>
      <c r="BE16" s="179"/>
      <c r="BF16" s="179"/>
      <c r="BG16" s="179"/>
      <c r="BH16" s="179"/>
      <c r="BI16" s="179"/>
      <c r="BJ16" s="179"/>
      <c r="BK16" s="179"/>
      <c r="BL16" s="179"/>
      <c r="BM16" s="179"/>
      <c r="BN16" s="179"/>
      <c r="BO16" s="179"/>
      <c r="BP16" s="179"/>
      <c r="BQ16" s="179"/>
      <c r="BR16" s="179"/>
      <c r="BS16" s="179"/>
      <c r="BT16" s="180"/>
      <c r="BU16" s="181">
        <v>357261.79</v>
      </c>
      <c r="BV16" s="182"/>
      <c r="BW16" s="182"/>
      <c r="BX16" s="182"/>
      <c r="BY16" s="182"/>
      <c r="BZ16" s="182"/>
      <c r="CA16" s="182"/>
      <c r="CB16" s="182"/>
      <c r="CC16" s="182"/>
      <c r="CD16" s="182"/>
      <c r="CE16" s="182"/>
      <c r="CF16" s="182"/>
      <c r="CG16" s="182"/>
      <c r="CH16" s="182"/>
      <c r="CI16" s="182"/>
      <c r="CJ16" s="182"/>
      <c r="CK16" s="182"/>
      <c r="CL16" s="182"/>
      <c r="CM16" s="182"/>
      <c r="CN16" s="182"/>
      <c r="CO16" s="182"/>
      <c r="CP16" s="182"/>
      <c r="CQ16" s="182"/>
      <c r="CR16" s="182"/>
      <c r="CS16" s="182"/>
      <c r="CT16" s="182"/>
      <c r="CU16" s="182"/>
      <c r="CV16" s="182"/>
      <c r="CW16" s="182"/>
      <c r="CX16" s="182"/>
      <c r="CY16" s="182"/>
      <c r="CZ16" s="182"/>
      <c r="DA16" s="182"/>
      <c r="DB16" s="182"/>
      <c r="DC16" s="182"/>
      <c r="DD16" s="183"/>
    </row>
    <row r="17" spans="1:108" s="3" customFormat="1" ht="15" customHeight="1">
      <c r="A17" s="30"/>
      <c r="B17" s="197" t="s">
        <v>96</v>
      </c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  <c r="AN17" s="197"/>
      <c r="AO17" s="197"/>
      <c r="AP17" s="197"/>
      <c r="AQ17" s="197"/>
      <c r="AR17" s="197"/>
      <c r="AS17" s="197"/>
      <c r="AT17" s="197"/>
      <c r="AU17" s="197"/>
      <c r="AV17" s="197"/>
      <c r="AW17" s="197"/>
      <c r="AX17" s="197"/>
      <c r="AY17" s="197"/>
      <c r="AZ17" s="197"/>
      <c r="BA17" s="197"/>
      <c r="BB17" s="197"/>
      <c r="BC17" s="197"/>
      <c r="BD17" s="197"/>
      <c r="BE17" s="197"/>
      <c r="BF17" s="197"/>
      <c r="BG17" s="197"/>
      <c r="BH17" s="197"/>
      <c r="BI17" s="197"/>
      <c r="BJ17" s="197"/>
      <c r="BK17" s="197"/>
      <c r="BL17" s="197"/>
      <c r="BM17" s="197"/>
      <c r="BN17" s="197"/>
      <c r="BO17" s="197"/>
      <c r="BP17" s="197"/>
      <c r="BQ17" s="197"/>
      <c r="BR17" s="197"/>
      <c r="BS17" s="197"/>
      <c r="BT17" s="198"/>
      <c r="BU17" s="194"/>
      <c r="BV17" s="195"/>
      <c r="BW17" s="195"/>
      <c r="BX17" s="195"/>
      <c r="BY17" s="195"/>
      <c r="BZ17" s="195"/>
      <c r="CA17" s="195"/>
      <c r="CB17" s="195"/>
      <c r="CC17" s="195"/>
      <c r="CD17" s="195"/>
      <c r="CE17" s="195"/>
      <c r="CF17" s="195"/>
      <c r="CG17" s="195"/>
      <c r="CH17" s="195"/>
      <c r="CI17" s="195"/>
      <c r="CJ17" s="195"/>
      <c r="CK17" s="195"/>
      <c r="CL17" s="195"/>
      <c r="CM17" s="195"/>
      <c r="CN17" s="195"/>
      <c r="CO17" s="195"/>
      <c r="CP17" s="195"/>
      <c r="CQ17" s="195"/>
      <c r="CR17" s="195"/>
      <c r="CS17" s="195"/>
      <c r="CT17" s="195"/>
      <c r="CU17" s="195"/>
      <c r="CV17" s="195"/>
      <c r="CW17" s="195"/>
      <c r="CX17" s="195"/>
      <c r="CY17" s="195"/>
      <c r="CZ17" s="195"/>
      <c r="DA17" s="195"/>
      <c r="DB17" s="195"/>
      <c r="DC17" s="195"/>
      <c r="DD17" s="196"/>
    </row>
    <row r="18" spans="1:108" ht="15">
      <c r="A18" s="10"/>
      <c r="B18" s="192" t="s">
        <v>1</v>
      </c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2"/>
      <c r="AJ18" s="192"/>
      <c r="AK18" s="192"/>
      <c r="AL18" s="192"/>
      <c r="AM18" s="192"/>
      <c r="AN18" s="192"/>
      <c r="AO18" s="192"/>
      <c r="AP18" s="192"/>
      <c r="AQ18" s="192"/>
      <c r="AR18" s="192"/>
      <c r="AS18" s="192"/>
      <c r="AT18" s="192"/>
      <c r="AU18" s="192"/>
      <c r="AV18" s="192"/>
      <c r="AW18" s="192"/>
      <c r="AX18" s="192"/>
      <c r="AY18" s="192"/>
      <c r="AZ18" s="192"/>
      <c r="BA18" s="192"/>
      <c r="BB18" s="192"/>
      <c r="BC18" s="192"/>
      <c r="BD18" s="192"/>
      <c r="BE18" s="192"/>
      <c r="BF18" s="192"/>
      <c r="BG18" s="192"/>
      <c r="BH18" s="192"/>
      <c r="BI18" s="192"/>
      <c r="BJ18" s="192"/>
      <c r="BK18" s="192"/>
      <c r="BL18" s="192"/>
      <c r="BM18" s="192"/>
      <c r="BN18" s="192"/>
      <c r="BO18" s="192"/>
      <c r="BP18" s="192"/>
      <c r="BQ18" s="192"/>
      <c r="BR18" s="192"/>
      <c r="BS18" s="192"/>
      <c r="BT18" s="193"/>
      <c r="BU18" s="181"/>
      <c r="BV18" s="182"/>
      <c r="BW18" s="182"/>
      <c r="BX18" s="182"/>
      <c r="BY18" s="182"/>
      <c r="BZ18" s="182"/>
      <c r="CA18" s="182"/>
      <c r="CB18" s="182"/>
      <c r="CC18" s="182"/>
      <c r="CD18" s="182"/>
      <c r="CE18" s="182"/>
      <c r="CF18" s="182"/>
      <c r="CG18" s="182"/>
      <c r="CH18" s="182"/>
      <c r="CI18" s="182"/>
      <c r="CJ18" s="182"/>
      <c r="CK18" s="182"/>
      <c r="CL18" s="182"/>
      <c r="CM18" s="182"/>
      <c r="CN18" s="182"/>
      <c r="CO18" s="182"/>
      <c r="CP18" s="182"/>
      <c r="CQ18" s="182"/>
      <c r="CR18" s="182"/>
      <c r="CS18" s="182"/>
      <c r="CT18" s="182"/>
      <c r="CU18" s="182"/>
      <c r="CV18" s="182"/>
      <c r="CW18" s="182"/>
      <c r="CX18" s="182"/>
      <c r="CY18" s="182"/>
      <c r="CZ18" s="182"/>
      <c r="DA18" s="182"/>
      <c r="DB18" s="182"/>
      <c r="DC18" s="182"/>
      <c r="DD18" s="183"/>
    </row>
    <row r="19" spans="1:108" ht="30" customHeight="1">
      <c r="A19" s="33"/>
      <c r="B19" s="199" t="s">
        <v>119</v>
      </c>
      <c r="C19" s="199"/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  <c r="AO19" s="199"/>
      <c r="AP19" s="199"/>
      <c r="AQ19" s="199"/>
      <c r="AR19" s="199"/>
      <c r="AS19" s="199"/>
      <c r="AT19" s="199"/>
      <c r="AU19" s="199"/>
      <c r="AV19" s="199"/>
      <c r="AW19" s="199"/>
      <c r="AX19" s="199"/>
      <c r="AY19" s="199"/>
      <c r="AZ19" s="199"/>
      <c r="BA19" s="199"/>
      <c r="BB19" s="199"/>
      <c r="BC19" s="199"/>
      <c r="BD19" s="199"/>
      <c r="BE19" s="199"/>
      <c r="BF19" s="199"/>
      <c r="BG19" s="199"/>
      <c r="BH19" s="199"/>
      <c r="BI19" s="199"/>
      <c r="BJ19" s="199"/>
      <c r="BK19" s="199"/>
      <c r="BL19" s="199"/>
      <c r="BM19" s="199"/>
      <c r="BN19" s="199"/>
      <c r="BO19" s="199"/>
      <c r="BP19" s="199"/>
      <c r="BQ19" s="199"/>
      <c r="BR19" s="199"/>
      <c r="BS19" s="199"/>
      <c r="BT19" s="200"/>
      <c r="BU19" s="189"/>
      <c r="BV19" s="190"/>
      <c r="BW19" s="190"/>
      <c r="BX19" s="190"/>
      <c r="BY19" s="190"/>
      <c r="BZ19" s="190"/>
      <c r="CA19" s="190"/>
      <c r="CB19" s="190"/>
      <c r="CC19" s="190"/>
      <c r="CD19" s="190"/>
      <c r="CE19" s="190"/>
      <c r="CF19" s="190"/>
      <c r="CG19" s="190"/>
      <c r="CH19" s="190"/>
      <c r="CI19" s="190"/>
      <c r="CJ19" s="190"/>
      <c r="CK19" s="190"/>
      <c r="CL19" s="190"/>
      <c r="CM19" s="190"/>
      <c r="CN19" s="190"/>
      <c r="CO19" s="190"/>
      <c r="CP19" s="190"/>
      <c r="CQ19" s="190"/>
      <c r="CR19" s="190"/>
      <c r="CS19" s="190"/>
      <c r="CT19" s="190"/>
      <c r="CU19" s="190"/>
      <c r="CV19" s="190"/>
      <c r="CW19" s="190"/>
      <c r="CX19" s="190"/>
      <c r="CY19" s="190"/>
      <c r="CZ19" s="190"/>
      <c r="DA19" s="190"/>
      <c r="DB19" s="190"/>
      <c r="DC19" s="190"/>
      <c r="DD19" s="191"/>
    </row>
    <row r="20" spans="1:108" ht="30" customHeight="1">
      <c r="A20" s="31"/>
      <c r="B20" s="179" t="s">
        <v>120</v>
      </c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179"/>
      <c r="AS20" s="179"/>
      <c r="AT20" s="179"/>
      <c r="AU20" s="179"/>
      <c r="AV20" s="179"/>
      <c r="AW20" s="179"/>
      <c r="AX20" s="179"/>
      <c r="AY20" s="179"/>
      <c r="AZ20" s="179"/>
      <c r="BA20" s="179"/>
      <c r="BB20" s="179"/>
      <c r="BC20" s="179"/>
      <c r="BD20" s="179"/>
      <c r="BE20" s="179"/>
      <c r="BF20" s="179"/>
      <c r="BG20" s="179"/>
      <c r="BH20" s="179"/>
      <c r="BI20" s="179"/>
      <c r="BJ20" s="179"/>
      <c r="BK20" s="179"/>
      <c r="BL20" s="179"/>
      <c r="BM20" s="179"/>
      <c r="BN20" s="179"/>
      <c r="BO20" s="179"/>
      <c r="BP20" s="179"/>
      <c r="BQ20" s="179"/>
      <c r="BR20" s="179"/>
      <c r="BS20" s="179"/>
      <c r="BT20" s="180"/>
      <c r="BU20" s="189"/>
      <c r="BV20" s="190"/>
      <c r="BW20" s="190"/>
      <c r="BX20" s="190"/>
      <c r="BY20" s="190"/>
      <c r="BZ20" s="190"/>
      <c r="CA20" s="190"/>
      <c r="CB20" s="190"/>
      <c r="CC20" s="190"/>
      <c r="CD20" s="190"/>
      <c r="CE20" s="190"/>
      <c r="CF20" s="190"/>
      <c r="CG20" s="190"/>
      <c r="CH20" s="190"/>
      <c r="CI20" s="190"/>
      <c r="CJ20" s="190"/>
      <c r="CK20" s="190"/>
      <c r="CL20" s="190"/>
      <c r="CM20" s="190"/>
      <c r="CN20" s="190"/>
      <c r="CO20" s="190"/>
      <c r="CP20" s="190"/>
      <c r="CQ20" s="190"/>
      <c r="CR20" s="190"/>
      <c r="CS20" s="190"/>
      <c r="CT20" s="190"/>
      <c r="CU20" s="190"/>
      <c r="CV20" s="190"/>
      <c r="CW20" s="190"/>
      <c r="CX20" s="190"/>
      <c r="CY20" s="190"/>
      <c r="CZ20" s="190"/>
      <c r="DA20" s="190"/>
      <c r="DB20" s="190"/>
      <c r="DC20" s="190"/>
      <c r="DD20" s="191"/>
    </row>
    <row r="21" spans="1:108" ht="15" customHeight="1">
      <c r="A21" s="34"/>
      <c r="B21" s="184" t="s">
        <v>8</v>
      </c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  <c r="AX21" s="184"/>
      <c r="AY21" s="184"/>
      <c r="AZ21" s="184"/>
      <c r="BA21" s="184"/>
      <c r="BB21" s="184"/>
      <c r="BC21" s="184"/>
      <c r="BD21" s="184"/>
      <c r="BE21" s="184"/>
      <c r="BF21" s="184"/>
      <c r="BG21" s="184"/>
      <c r="BH21" s="184"/>
      <c r="BI21" s="184"/>
      <c r="BJ21" s="184"/>
      <c r="BK21" s="184"/>
      <c r="BL21" s="184"/>
      <c r="BM21" s="184"/>
      <c r="BN21" s="184"/>
      <c r="BO21" s="184"/>
      <c r="BP21" s="184"/>
      <c r="BQ21" s="184"/>
      <c r="BR21" s="184"/>
      <c r="BS21" s="184"/>
      <c r="BT21" s="185"/>
      <c r="BU21" s="189"/>
      <c r="BV21" s="190"/>
      <c r="BW21" s="190"/>
      <c r="BX21" s="190"/>
      <c r="BY21" s="190"/>
      <c r="BZ21" s="190"/>
      <c r="CA21" s="190"/>
      <c r="CB21" s="190"/>
      <c r="CC21" s="190"/>
      <c r="CD21" s="190"/>
      <c r="CE21" s="190"/>
      <c r="CF21" s="190"/>
      <c r="CG21" s="190"/>
      <c r="CH21" s="190"/>
      <c r="CI21" s="190"/>
      <c r="CJ21" s="190"/>
      <c r="CK21" s="190"/>
      <c r="CL21" s="190"/>
      <c r="CM21" s="190"/>
      <c r="CN21" s="190"/>
      <c r="CO21" s="190"/>
      <c r="CP21" s="190"/>
      <c r="CQ21" s="190"/>
      <c r="CR21" s="190"/>
      <c r="CS21" s="190"/>
      <c r="CT21" s="190"/>
      <c r="CU21" s="190"/>
      <c r="CV21" s="190"/>
      <c r="CW21" s="190"/>
      <c r="CX21" s="190"/>
      <c r="CY21" s="190"/>
      <c r="CZ21" s="190"/>
      <c r="DA21" s="190"/>
      <c r="DB21" s="190"/>
      <c r="DC21" s="190"/>
      <c r="DD21" s="191"/>
    </row>
    <row r="22" spans="1:108" ht="15" customHeight="1">
      <c r="A22" s="31"/>
      <c r="B22" s="179" t="s">
        <v>9</v>
      </c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  <c r="AM22" s="179"/>
      <c r="AN22" s="179"/>
      <c r="AO22" s="179"/>
      <c r="AP22" s="179"/>
      <c r="AQ22" s="179"/>
      <c r="AR22" s="179"/>
      <c r="AS22" s="179"/>
      <c r="AT22" s="179"/>
      <c r="AU22" s="179"/>
      <c r="AV22" s="179"/>
      <c r="AW22" s="179"/>
      <c r="AX22" s="179"/>
      <c r="AY22" s="179"/>
      <c r="AZ22" s="179"/>
      <c r="BA22" s="179"/>
      <c r="BB22" s="179"/>
      <c r="BC22" s="179"/>
      <c r="BD22" s="179"/>
      <c r="BE22" s="179"/>
      <c r="BF22" s="179"/>
      <c r="BG22" s="179"/>
      <c r="BH22" s="179"/>
      <c r="BI22" s="179"/>
      <c r="BJ22" s="179"/>
      <c r="BK22" s="179"/>
      <c r="BL22" s="179"/>
      <c r="BM22" s="179"/>
      <c r="BN22" s="179"/>
      <c r="BO22" s="179"/>
      <c r="BP22" s="179"/>
      <c r="BQ22" s="179"/>
      <c r="BR22" s="179"/>
      <c r="BS22" s="179"/>
      <c r="BT22" s="180"/>
      <c r="BU22" s="181"/>
      <c r="BV22" s="182"/>
      <c r="BW22" s="182"/>
      <c r="BX22" s="182"/>
      <c r="BY22" s="182"/>
      <c r="BZ22" s="182"/>
      <c r="CA22" s="182"/>
      <c r="CB22" s="182"/>
      <c r="CC22" s="182"/>
      <c r="CD22" s="182"/>
      <c r="CE22" s="182"/>
      <c r="CF22" s="182"/>
      <c r="CG22" s="182"/>
      <c r="CH22" s="182"/>
      <c r="CI22" s="182"/>
      <c r="CJ22" s="182"/>
      <c r="CK22" s="182"/>
      <c r="CL22" s="182"/>
      <c r="CM22" s="182"/>
      <c r="CN22" s="182"/>
      <c r="CO22" s="182"/>
      <c r="CP22" s="182"/>
      <c r="CQ22" s="182"/>
      <c r="CR22" s="182"/>
      <c r="CS22" s="182"/>
      <c r="CT22" s="182"/>
      <c r="CU22" s="182"/>
      <c r="CV22" s="182"/>
      <c r="CW22" s="182"/>
      <c r="CX22" s="182"/>
      <c r="CY22" s="182"/>
      <c r="CZ22" s="182"/>
      <c r="DA22" s="182"/>
      <c r="DB22" s="182"/>
      <c r="DC22" s="182"/>
      <c r="DD22" s="183"/>
    </row>
    <row r="23" spans="1:108" ht="15" customHeight="1">
      <c r="A23" s="31"/>
      <c r="B23" s="179" t="s">
        <v>10</v>
      </c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/>
      <c r="AT23" s="179"/>
      <c r="AU23" s="179"/>
      <c r="AV23" s="179"/>
      <c r="AW23" s="179"/>
      <c r="AX23" s="179"/>
      <c r="AY23" s="179"/>
      <c r="AZ23" s="179"/>
      <c r="BA23" s="179"/>
      <c r="BB23" s="179"/>
      <c r="BC23" s="179"/>
      <c r="BD23" s="179"/>
      <c r="BE23" s="179"/>
      <c r="BF23" s="179"/>
      <c r="BG23" s="179"/>
      <c r="BH23" s="179"/>
      <c r="BI23" s="179"/>
      <c r="BJ23" s="179"/>
      <c r="BK23" s="179"/>
      <c r="BL23" s="179"/>
      <c r="BM23" s="179"/>
      <c r="BN23" s="179"/>
      <c r="BO23" s="179"/>
      <c r="BP23" s="179"/>
      <c r="BQ23" s="179"/>
      <c r="BR23" s="179"/>
      <c r="BS23" s="179"/>
      <c r="BT23" s="180"/>
      <c r="BU23" s="181"/>
      <c r="BV23" s="182"/>
      <c r="BW23" s="182"/>
      <c r="BX23" s="182"/>
      <c r="BY23" s="182"/>
      <c r="BZ23" s="182"/>
      <c r="CA23" s="182"/>
      <c r="CB23" s="182"/>
      <c r="CC23" s="182"/>
      <c r="CD23" s="182"/>
      <c r="CE23" s="182"/>
      <c r="CF23" s="182"/>
      <c r="CG23" s="182"/>
      <c r="CH23" s="182"/>
      <c r="CI23" s="182"/>
      <c r="CJ23" s="182"/>
      <c r="CK23" s="182"/>
      <c r="CL23" s="182"/>
      <c r="CM23" s="182"/>
      <c r="CN23" s="182"/>
      <c r="CO23" s="182"/>
      <c r="CP23" s="182"/>
      <c r="CQ23" s="182"/>
      <c r="CR23" s="182"/>
      <c r="CS23" s="182"/>
      <c r="CT23" s="182"/>
      <c r="CU23" s="182"/>
      <c r="CV23" s="182"/>
      <c r="CW23" s="182"/>
      <c r="CX23" s="182"/>
      <c r="CY23" s="182"/>
      <c r="CZ23" s="182"/>
      <c r="DA23" s="182"/>
      <c r="DB23" s="182"/>
      <c r="DC23" s="182"/>
      <c r="DD23" s="183"/>
    </row>
    <row r="24" spans="1:108" ht="15" customHeight="1">
      <c r="A24" s="31"/>
      <c r="B24" s="179" t="s">
        <v>103</v>
      </c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79"/>
      <c r="BB24" s="179"/>
      <c r="BC24" s="179"/>
      <c r="BD24" s="179"/>
      <c r="BE24" s="179"/>
      <c r="BF24" s="179"/>
      <c r="BG24" s="179"/>
      <c r="BH24" s="179"/>
      <c r="BI24" s="179"/>
      <c r="BJ24" s="179"/>
      <c r="BK24" s="179"/>
      <c r="BL24" s="179"/>
      <c r="BM24" s="179"/>
      <c r="BN24" s="179"/>
      <c r="BO24" s="179"/>
      <c r="BP24" s="179"/>
      <c r="BQ24" s="179"/>
      <c r="BR24" s="179"/>
      <c r="BS24" s="179"/>
      <c r="BT24" s="180"/>
      <c r="BU24" s="181"/>
      <c r="BV24" s="182"/>
      <c r="BW24" s="182"/>
      <c r="BX24" s="182"/>
      <c r="BY24" s="182"/>
      <c r="BZ24" s="182"/>
      <c r="CA24" s="182"/>
      <c r="CB24" s="182"/>
      <c r="CC24" s="182"/>
      <c r="CD24" s="182"/>
      <c r="CE24" s="182"/>
      <c r="CF24" s="182"/>
      <c r="CG24" s="182"/>
      <c r="CH24" s="182"/>
      <c r="CI24" s="182"/>
      <c r="CJ24" s="182"/>
      <c r="CK24" s="182"/>
      <c r="CL24" s="182"/>
      <c r="CM24" s="182"/>
      <c r="CN24" s="182"/>
      <c r="CO24" s="182"/>
      <c r="CP24" s="182"/>
      <c r="CQ24" s="182"/>
      <c r="CR24" s="182"/>
      <c r="CS24" s="182"/>
      <c r="CT24" s="182"/>
      <c r="CU24" s="182"/>
      <c r="CV24" s="182"/>
      <c r="CW24" s="182"/>
      <c r="CX24" s="182"/>
      <c r="CY24" s="182"/>
      <c r="CZ24" s="182"/>
      <c r="DA24" s="182"/>
      <c r="DB24" s="182"/>
      <c r="DC24" s="182"/>
      <c r="DD24" s="183"/>
    </row>
    <row r="25" spans="1:108" ht="15" customHeight="1">
      <c r="A25" s="31"/>
      <c r="B25" s="179" t="s">
        <v>11</v>
      </c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79"/>
      <c r="AT25" s="179"/>
      <c r="AU25" s="179"/>
      <c r="AV25" s="179"/>
      <c r="AW25" s="179"/>
      <c r="AX25" s="179"/>
      <c r="AY25" s="179"/>
      <c r="AZ25" s="179"/>
      <c r="BA25" s="179"/>
      <c r="BB25" s="179"/>
      <c r="BC25" s="179"/>
      <c r="BD25" s="179"/>
      <c r="BE25" s="179"/>
      <c r="BF25" s="179"/>
      <c r="BG25" s="179"/>
      <c r="BH25" s="179"/>
      <c r="BI25" s="179"/>
      <c r="BJ25" s="179"/>
      <c r="BK25" s="179"/>
      <c r="BL25" s="179"/>
      <c r="BM25" s="179"/>
      <c r="BN25" s="179"/>
      <c r="BO25" s="179"/>
      <c r="BP25" s="179"/>
      <c r="BQ25" s="179"/>
      <c r="BR25" s="179"/>
      <c r="BS25" s="179"/>
      <c r="BT25" s="180"/>
      <c r="BU25" s="181"/>
      <c r="BV25" s="182"/>
      <c r="BW25" s="182"/>
      <c r="BX25" s="182"/>
      <c r="BY25" s="182"/>
      <c r="BZ25" s="182"/>
      <c r="CA25" s="182"/>
      <c r="CB25" s="182"/>
      <c r="CC25" s="182"/>
      <c r="CD25" s="182"/>
      <c r="CE25" s="182"/>
      <c r="CF25" s="182"/>
      <c r="CG25" s="182"/>
      <c r="CH25" s="182"/>
      <c r="CI25" s="182"/>
      <c r="CJ25" s="182"/>
      <c r="CK25" s="182"/>
      <c r="CL25" s="182"/>
      <c r="CM25" s="182"/>
      <c r="CN25" s="182"/>
      <c r="CO25" s="182"/>
      <c r="CP25" s="182"/>
      <c r="CQ25" s="182"/>
      <c r="CR25" s="182"/>
      <c r="CS25" s="182"/>
      <c r="CT25" s="182"/>
      <c r="CU25" s="182"/>
      <c r="CV25" s="182"/>
      <c r="CW25" s="182"/>
      <c r="CX25" s="182"/>
      <c r="CY25" s="182"/>
      <c r="CZ25" s="182"/>
      <c r="DA25" s="182"/>
      <c r="DB25" s="182"/>
      <c r="DC25" s="182"/>
      <c r="DD25" s="183"/>
    </row>
    <row r="26" spans="1:108" ht="15" customHeight="1">
      <c r="A26" s="31"/>
      <c r="B26" s="179" t="s">
        <v>12</v>
      </c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  <c r="AX26" s="179"/>
      <c r="AY26" s="179"/>
      <c r="AZ26" s="179"/>
      <c r="BA26" s="179"/>
      <c r="BB26" s="179"/>
      <c r="BC26" s="179"/>
      <c r="BD26" s="179"/>
      <c r="BE26" s="179"/>
      <c r="BF26" s="179"/>
      <c r="BG26" s="179"/>
      <c r="BH26" s="179"/>
      <c r="BI26" s="179"/>
      <c r="BJ26" s="179"/>
      <c r="BK26" s="179"/>
      <c r="BL26" s="179"/>
      <c r="BM26" s="179"/>
      <c r="BN26" s="179"/>
      <c r="BO26" s="179"/>
      <c r="BP26" s="179"/>
      <c r="BQ26" s="179"/>
      <c r="BR26" s="179"/>
      <c r="BS26" s="179"/>
      <c r="BT26" s="180"/>
      <c r="BU26" s="181"/>
      <c r="BV26" s="182"/>
      <c r="BW26" s="182"/>
      <c r="BX26" s="182"/>
      <c r="BY26" s="182"/>
      <c r="BZ26" s="182"/>
      <c r="CA26" s="182"/>
      <c r="CB26" s="182"/>
      <c r="CC26" s="182"/>
      <c r="CD26" s="182"/>
      <c r="CE26" s="182"/>
      <c r="CF26" s="182"/>
      <c r="CG26" s="182"/>
      <c r="CH26" s="182"/>
      <c r="CI26" s="182"/>
      <c r="CJ26" s="182"/>
      <c r="CK26" s="182"/>
      <c r="CL26" s="182"/>
      <c r="CM26" s="182"/>
      <c r="CN26" s="182"/>
      <c r="CO26" s="182"/>
      <c r="CP26" s="182"/>
      <c r="CQ26" s="182"/>
      <c r="CR26" s="182"/>
      <c r="CS26" s="182"/>
      <c r="CT26" s="182"/>
      <c r="CU26" s="182"/>
      <c r="CV26" s="182"/>
      <c r="CW26" s="182"/>
      <c r="CX26" s="182"/>
      <c r="CY26" s="182"/>
      <c r="CZ26" s="182"/>
      <c r="DA26" s="182"/>
      <c r="DB26" s="182"/>
      <c r="DC26" s="182"/>
      <c r="DD26" s="183"/>
    </row>
    <row r="27" spans="1:108" ht="15" customHeight="1">
      <c r="A27" s="31"/>
      <c r="B27" s="179" t="s">
        <v>13</v>
      </c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79"/>
      <c r="AX27" s="179"/>
      <c r="AY27" s="179"/>
      <c r="AZ27" s="179"/>
      <c r="BA27" s="179"/>
      <c r="BB27" s="179"/>
      <c r="BC27" s="179"/>
      <c r="BD27" s="179"/>
      <c r="BE27" s="179"/>
      <c r="BF27" s="179"/>
      <c r="BG27" s="179"/>
      <c r="BH27" s="179"/>
      <c r="BI27" s="179"/>
      <c r="BJ27" s="179"/>
      <c r="BK27" s="179"/>
      <c r="BL27" s="179"/>
      <c r="BM27" s="179"/>
      <c r="BN27" s="179"/>
      <c r="BO27" s="179"/>
      <c r="BP27" s="179"/>
      <c r="BQ27" s="179"/>
      <c r="BR27" s="179"/>
      <c r="BS27" s="179"/>
      <c r="BT27" s="180"/>
      <c r="BU27" s="181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  <c r="CV27" s="182"/>
      <c r="CW27" s="182"/>
      <c r="CX27" s="182"/>
      <c r="CY27" s="182"/>
      <c r="CZ27" s="182"/>
      <c r="DA27" s="182"/>
      <c r="DB27" s="182"/>
      <c r="DC27" s="182"/>
      <c r="DD27" s="183"/>
    </row>
    <row r="28" spans="1:108" ht="30" customHeight="1">
      <c r="A28" s="31"/>
      <c r="B28" s="179" t="s">
        <v>65</v>
      </c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79"/>
      <c r="AY28" s="179"/>
      <c r="AZ28" s="179"/>
      <c r="BA28" s="179"/>
      <c r="BB28" s="179"/>
      <c r="BC28" s="179"/>
      <c r="BD28" s="179"/>
      <c r="BE28" s="179"/>
      <c r="BF28" s="179"/>
      <c r="BG28" s="179"/>
      <c r="BH28" s="179"/>
      <c r="BI28" s="179"/>
      <c r="BJ28" s="179"/>
      <c r="BK28" s="179"/>
      <c r="BL28" s="179"/>
      <c r="BM28" s="179"/>
      <c r="BN28" s="179"/>
      <c r="BO28" s="179"/>
      <c r="BP28" s="179"/>
      <c r="BQ28" s="179"/>
      <c r="BR28" s="179"/>
      <c r="BS28" s="179"/>
      <c r="BT28" s="180"/>
      <c r="BU28" s="181"/>
      <c r="BV28" s="182"/>
      <c r="BW28" s="182"/>
      <c r="BX28" s="182"/>
      <c r="BY28" s="182"/>
      <c r="BZ28" s="182"/>
      <c r="CA28" s="182"/>
      <c r="CB28" s="182"/>
      <c r="CC28" s="182"/>
      <c r="CD28" s="182"/>
      <c r="CE28" s="182"/>
      <c r="CF28" s="182"/>
      <c r="CG28" s="182"/>
      <c r="CH28" s="182"/>
      <c r="CI28" s="182"/>
      <c r="CJ28" s="182"/>
      <c r="CK28" s="182"/>
      <c r="CL28" s="182"/>
      <c r="CM28" s="182"/>
      <c r="CN28" s="182"/>
      <c r="CO28" s="182"/>
      <c r="CP28" s="182"/>
      <c r="CQ28" s="182"/>
      <c r="CR28" s="182"/>
      <c r="CS28" s="182"/>
      <c r="CT28" s="182"/>
      <c r="CU28" s="182"/>
      <c r="CV28" s="182"/>
      <c r="CW28" s="182"/>
      <c r="CX28" s="182"/>
      <c r="CY28" s="182"/>
      <c r="CZ28" s="182"/>
      <c r="DA28" s="182"/>
      <c r="DB28" s="182"/>
      <c r="DC28" s="182"/>
      <c r="DD28" s="183"/>
    </row>
    <row r="29" spans="1:108" ht="30" customHeight="1">
      <c r="A29" s="31"/>
      <c r="B29" s="179" t="s">
        <v>99</v>
      </c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79"/>
      <c r="AN29" s="179"/>
      <c r="AO29" s="179"/>
      <c r="AP29" s="179"/>
      <c r="AQ29" s="179"/>
      <c r="AR29" s="179"/>
      <c r="AS29" s="179"/>
      <c r="AT29" s="179"/>
      <c r="AU29" s="179"/>
      <c r="AV29" s="179"/>
      <c r="AW29" s="179"/>
      <c r="AX29" s="179"/>
      <c r="AY29" s="179"/>
      <c r="AZ29" s="179"/>
      <c r="BA29" s="179"/>
      <c r="BB29" s="179"/>
      <c r="BC29" s="179"/>
      <c r="BD29" s="179"/>
      <c r="BE29" s="179"/>
      <c r="BF29" s="179"/>
      <c r="BG29" s="179"/>
      <c r="BH29" s="179"/>
      <c r="BI29" s="179"/>
      <c r="BJ29" s="179"/>
      <c r="BK29" s="179"/>
      <c r="BL29" s="179"/>
      <c r="BM29" s="179"/>
      <c r="BN29" s="179"/>
      <c r="BO29" s="179"/>
      <c r="BP29" s="179"/>
      <c r="BQ29" s="179"/>
      <c r="BR29" s="179"/>
      <c r="BS29" s="179"/>
      <c r="BT29" s="180"/>
      <c r="BU29" s="181"/>
      <c r="BV29" s="182"/>
      <c r="BW29" s="182"/>
      <c r="BX29" s="182"/>
      <c r="BY29" s="182"/>
      <c r="BZ29" s="182"/>
      <c r="CA29" s="182"/>
      <c r="CB29" s="182"/>
      <c r="CC29" s="182"/>
      <c r="CD29" s="182"/>
      <c r="CE29" s="182"/>
      <c r="CF29" s="182"/>
      <c r="CG29" s="182"/>
      <c r="CH29" s="182"/>
      <c r="CI29" s="182"/>
      <c r="CJ29" s="182"/>
      <c r="CK29" s="182"/>
      <c r="CL29" s="182"/>
      <c r="CM29" s="182"/>
      <c r="CN29" s="182"/>
      <c r="CO29" s="182"/>
      <c r="CP29" s="182"/>
      <c r="CQ29" s="182"/>
      <c r="CR29" s="182"/>
      <c r="CS29" s="182"/>
      <c r="CT29" s="182"/>
      <c r="CU29" s="182"/>
      <c r="CV29" s="182"/>
      <c r="CW29" s="182"/>
      <c r="CX29" s="182"/>
      <c r="CY29" s="182"/>
      <c r="CZ29" s="182"/>
      <c r="DA29" s="182"/>
      <c r="DB29" s="182"/>
      <c r="DC29" s="182"/>
      <c r="DD29" s="183"/>
    </row>
    <row r="30" spans="1:108" ht="15" customHeight="1">
      <c r="A30" s="31"/>
      <c r="B30" s="179" t="s">
        <v>66</v>
      </c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M30" s="179"/>
      <c r="AN30" s="179"/>
      <c r="AO30" s="179"/>
      <c r="AP30" s="179"/>
      <c r="AQ30" s="179"/>
      <c r="AR30" s="179"/>
      <c r="AS30" s="179"/>
      <c r="AT30" s="179"/>
      <c r="AU30" s="179"/>
      <c r="AV30" s="179"/>
      <c r="AW30" s="179"/>
      <c r="AX30" s="179"/>
      <c r="AY30" s="179"/>
      <c r="AZ30" s="179"/>
      <c r="BA30" s="179"/>
      <c r="BB30" s="179"/>
      <c r="BC30" s="179"/>
      <c r="BD30" s="179"/>
      <c r="BE30" s="179"/>
      <c r="BF30" s="179"/>
      <c r="BG30" s="179"/>
      <c r="BH30" s="179"/>
      <c r="BI30" s="179"/>
      <c r="BJ30" s="179"/>
      <c r="BK30" s="179"/>
      <c r="BL30" s="179"/>
      <c r="BM30" s="179"/>
      <c r="BN30" s="179"/>
      <c r="BO30" s="179"/>
      <c r="BP30" s="179"/>
      <c r="BQ30" s="179"/>
      <c r="BR30" s="179"/>
      <c r="BS30" s="179"/>
      <c r="BT30" s="180"/>
      <c r="BU30" s="181"/>
      <c r="BV30" s="182"/>
      <c r="BW30" s="182"/>
      <c r="BX30" s="182"/>
      <c r="BY30" s="182"/>
      <c r="BZ30" s="182"/>
      <c r="CA30" s="182"/>
      <c r="CB30" s="182"/>
      <c r="CC30" s="182"/>
      <c r="CD30" s="182"/>
      <c r="CE30" s="182"/>
      <c r="CF30" s="182"/>
      <c r="CG30" s="182"/>
      <c r="CH30" s="182"/>
      <c r="CI30" s="182"/>
      <c r="CJ30" s="182"/>
      <c r="CK30" s="182"/>
      <c r="CL30" s="182"/>
      <c r="CM30" s="182"/>
      <c r="CN30" s="182"/>
      <c r="CO30" s="182"/>
      <c r="CP30" s="182"/>
      <c r="CQ30" s="182"/>
      <c r="CR30" s="182"/>
      <c r="CS30" s="182"/>
      <c r="CT30" s="182"/>
      <c r="CU30" s="182"/>
      <c r="CV30" s="182"/>
      <c r="CW30" s="182"/>
      <c r="CX30" s="182"/>
      <c r="CY30" s="182"/>
      <c r="CZ30" s="182"/>
      <c r="DA30" s="182"/>
      <c r="DB30" s="182"/>
      <c r="DC30" s="182"/>
      <c r="DD30" s="183"/>
    </row>
    <row r="31" spans="1:108" ht="15" customHeight="1">
      <c r="A31" s="31"/>
      <c r="B31" s="179" t="s">
        <v>67</v>
      </c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79"/>
      <c r="AW31" s="179"/>
      <c r="AX31" s="179"/>
      <c r="AY31" s="179"/>
      <c r="AZ31" s="179"/>
      <c r="BA31" s="179"/>
      <c r="BB31" s="179"/>
      <c r="BC31" s="179"/>
      <c r="BD31" s="179"/>
      <c r="BE31" s="179"/>
      <c r="BF31" s="179"/>
      <c r="BG31" s="179"/>
      <c r="BH31" s="179"/>
      <c r="BI31" s="179"/>
      <c r="BJ31" s="179"/>
      <c r="BK31" s="179"/>
      <c r="BL31" s="179"/>
      <c r="BM31" s="179"/>
      <c r="BN31" s="179"/>
      <c r="BO31" s="179"/>
      <c r="BP31" s="179"/>
      <c r="BQ31" s="179"/>
      <c r="BR31" s="179"/>
      <c r="BS31" s="179"/>
      <c r="BT31" s="180"/>
      <c r="BU31" s="181"/>
      <c r="BV31" s="182"/>
      <c r="BW31" s="182"/>
      <c r="BX31" s="182"/>
      <c r="BY31" s="182"/>
      <c r="BZ31" s="182"/>
      <c r="CA31" s="182"/>
      <c r="CB31" s="182"/>
      <c r="CC31" s="182"/>
      <c r="CD31" s="182"/>
      <c r="CE31" s="182"/>
      <c r="CF31" s="182"/>
      <c r="CG31" s="182"/>
      <c r="CH31" s="182"/>
      <c r="CI31" s="182"/>
      <c r="CJ31" s="182"/>
      <c r="CK31" s="182"/>
      <c r="CL31" s="182"/>
      <c r="CM31" s="182"/>
      <c r="CN31" s="182"/>
      <c r="CO31" s="182"/>
      <c r="CP31" s="182"/>
      <c r="CQ31" s="182"/>
      <c r="CR31" s="182"/>
      <c r="CS31" s="182"/>
      <c r="CT31" s="182"/>
      <c r="CU31" s="182"/>
      <c r="CV31" s="182"/>
      <c r="CW31" s="182"/>
      <c r="CX31" s="182"/>
      <c r="CY31" s="182"/>
      <c r="CZ31" s="182"/>
      <c r="DA31" s="182"/>
      <c r="DB31" s="182"/>
      <c r="DC31" s="182"/>
      <c r="DD31" s="183"/>
    </row>
    <row r="32" spans="1:108" ht="45" customHeight="1">
      <c r="A32" s="31"/>
      <c r="B32" s="179" t="s">
        <v>68</v>
      </c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179"/>
      <c r="AT32" s="179"/>
      <c r="AU32" s="179"/>
      <c r="AV32" s="179"/>
      <c r="AW32" s="179"/>
      <c r="AX32" s="179"/>
      <c r="AY32" s="179"/>
      <c r="AZ32" s="179"/>
      <c r="BA32" s="179"/>
      <c r="BB32" s="179"/>
      <c r="BC32" s="179"/>
      <c r="BD32" s="179"/>
      <c r="BE32" s="179"/>
      <c r="BF32" s="179"/>
      <c r="BG32" s="179"/>
      <c r="BH32" s="179"/>
      <c r="BI32" s="179"/>
      <c r="BJ32" s="179"/>
      <c r="BK32" s="179"/>
      <c r="BL32" s="179"/>
      <c r="BM32" s="179"/>
      <c r="BN32" s="179"/>
      <c r="BO32" s="179"/>
      <c r="BP32" s="179"/>
      <c r="BQ32" s="179"/>
      <c r="BR32" s="179"/>
      <c r="BS32" s="179"/>
      <c r="BT32" s="180"/>
      <c r="BU32" s="181"/>
      <c r="BV32" s="182"/>
      <c r="BW32" s="182"/>
      <c r="BX32" s="182"/>
      <c r="BY32" s="182"/>
      <c r="BZ32" s="182"/>
      <c r="CA32" s="182"/>
      <c r="CB32" s="182"/>
      <c r="CC32" s="182"/>
      <c r="CD32" s="182"/>
      <c r="CE32" s="182"/>
      <c r="CF32" s="182"/>
      <c r="CG32" s="182"/>
      <c r="CH32" s="182"/>
      <c r="CI32" s="182"/>
      <c r="CJ32" s="182"/>
      <c r="CK32" s="182"/>
      <c r="CL32" s="182"/>
      <c r="CM32" s="182"/>
      <c r="CN32" s="182"/>
      <c r="CO32" s="182"/>
      <c r="CP32" s="182"/>
      <c r="CQ32" s="182"/>
      <c r="CR32" s="182"/>
      <c r="CS32" s="182"/>
      <c r="CT32" s="182"/>
      <c r="CU32" s="182"/>
      <c r="CV32" s="182"/>
      <c r="CW32" s="182"/>
      <c r="CX32" s="182"/>
      <c r="CY32" s="182"/>
      <c r="CZ32" s="182"/>
      <c r="DA32" s="182"/>
      <c r="DB32" s="182"/>
      <c r="DC32" s="182"/>
      <c r="DD32" s="183"/>
    </row>
    <row r="33" spans="1:108" ht="13.5" customHeight="1">
      <c r="A33" s="34"/>
      <c r="B33" s="184" t="s">
        <v>8</v>
      </c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  <c r="AN33" s="184"/>
      <c r="AO33" s="184"/>
      <c r="AP33" s="184"/>
      <c r="AQ33" s="184"/>
      <c r="AR33" s="184"/>
      <c r="AS33" s="184"/>
      <c r="AT33" s="184"/>
      <c r="AU33" s="184"/>
      <c r="AV33" s="184"/>
      <c r="AW33" s="184"/>
      <c r="AX33" s="184"/>
      <c r="AY33" s="184"/>
      <c r="AZ33" s="184"/>
      <c r="BA33" s="184"/>
      <c r="BB33" s="184"/>
      <c r="BC33" s="184"/>
      <c r="BD33" s="184"/>
      <c r="BE33" s="184"/>
      <c r="BF33" s="184"/>
      <c r="BG33" s="184"/>
      <c r="BH33" s="184"/>
      <c r="BI33" s="184"/>
      <c r="BJ33" s="184"/>
      <c r="BK33" s="184"/>
      <c r="BL33" s="184"/>
      <c r="BM33" s="184"/>
      <c r="BN33" s="184"/>
      <c r="BO33" s="184"/>
      <c r="BP33" s="184"/>
      <c r="BQ33" s="184"/>
      <c r="BR33" s="184"/>
      <c r="BS33" s="184"/>
      <c r="BT33" s="185"/>
      <c r="BU33" s="181"/>
      <c r="BV33" s="182"/>
      <c r="BW33" s="182"/>
      <c r="BX33" s="182"/>
      <c r="BY33" s="182"/>
      <c r="BZ33" s="182"/>
      <c r="CA33" s="182"/>
      <c r="CB33" s="182"/>
      <c r="CC33" s="182"/>
      <c r="CD33" s="182"/>
      <c r="CE33" s="182"/>
      <c r="CF33" s="182"/>
      <c r="CG33" s="182"/>
      <c r="CH33" s="182"/>
      <c r="CI33" s="182"/>
      <c r="CJ33" s="182"/>
      <c r="CK33" s="182"/>
      <c r="CL33" s="182"/>
      <c r="CM33" s="182"/>
      <c r="CN33" s="182"/>
      <c r="CO33" s="182"/>
      <c r="CP33" s="182"/>
      <c r="CQ33" s="182"/>
      <c r="CR33" s="182"/>
      <c r="CS33" s="182"/>
      <c r="CT33" s="182"/>
      <c r="CU33" s="182"/>
      <c r="CV33" s="182"/>
      <c r="CW33" s="182"/>
      <c r="CX33" s="182"/>
      <c r="CY33" s="182"/>
      <c r="CZ33" s="182"/>
      <c r="DA33" s="182"/>
      <c r="DB33" s="182"/>
      <c r="DC33" s="182"/>
      <c r="DD33" s="183"/>
    </row>
    <row r="34" spans="1:108" ht="15" customHeight="1">
      <c r="A34" s="31"/>
      <c r="B34" s="179" t="s">
        <v>69</v>
      </c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79"/>
      <c r="Z34" s="179"/>
      <c r="AA34" s="179"/>
      <c r="AB34" s="179"/>
      <c r="AC34" s="179"/>
      <c r="AD34" s="179"/>
      <c r="AE34" s="179"/>
      <c r="AF34" s="179"/>
      <c r="AG34" s="179"/>
      <c r="AH34" s="179"/>
      <c r="AI34" s="179"/>
      <c r="AJ34" s="179"/>
      <c r="AK34" s="179"/>
      <c r="AL34" s="179"/>
      <c r="AM34" s="179"/>
      <c r="AN34" s="179"/>
      <c r="AO34" s="179"/>
      <c r="AP34" s="179"/>
      <c r="AQ34" s="179"/>
      <c r="AR34" s="179"/>
      <c r="AS34" s="179"/>
      <c r="AT34" s="179"/>
      <c r="AU34" s="179"/>
      <c r="AV34" s="179"/>
      <c r="AW34" s="179"/>
      <c r="AX34" s="179"/>
      <c r="AY34" s="179"/>
      <c r="AZ34" s="179"/>
      <c r="BA34" s="179"/>
      <c r="BB34" s="179"/>
      <c r="BC34" s="179"/>
      <c r="BD34" s="179"/>
      <c r="BE34" s="179"/>
      <c r="BF34" s="179"/>
      <c r="BG34" s="179"/>
      <c r="BH34" s="179"/>
      <c r="BI34" s="179"/>
      <c r="BJ34" s="179"/>
      <c r="BK34" s="179"/>
      <c r="BL34" s="179"/>
      <c r="BM34" s="179"/>
      <c r="BN34" s="179"/>
      <c r="BO34" s="179"/>
      <c r="BP34" s="179"/>
      <c r="BQ34" s="179"/>
      <c r="BR34" s="179"/>
      <c r="BS34" s="179"/>
      <c r="BT34" s="180"/>
      <c r="BU34" s="181"/>
      <c r="BV34" s="182"/>
      <c r="BW34" s="182"/>
      <c r="BX34" s="182"/>
      <c r="BY34" s="182"/>
      <c r="BZ34" s="182"/>
      <c r="CA34" s="182"/>
      <c r="CB34" s="182"/>
      <c r="CC34" s="182"/>
      <c r="CD34" s="182"/>
      <c r="CE34" s="182"/>
      <c r="CF34" s="182"/>
      <c r="CG34" s="182"/>
      <c r="CH34" s="182"/>
      <c r="CI34" s="182"/>
      <c r="CJ34" s="182"/>
      <c r="CK34" s="182"/>
      <c r="CL34" s="182"/>
      <c r="CM34" s="182"/>
      <c r="CN34" s="182"/>
      <c r="CO34" s="182"/>
      <c r="CP34" s="182"/>
      <c r="CQ34" s="182"/>
      <c r="CR34" s="182"/>
      <c r="CS34" s="182"/>
      <c r="CT34" s="182"/>
      <c r="CU34" s="182"/>
      <c r="CV34" s="182"/>
      <c r="CW34" s="182"/>
      <c r="CX34" s="182"/>
      <c r="CY34" s="182"/>
      <c r="CZ34" s="182"/>
      <c r="DA34" s="182"/>
      <c r="DB34" s="182"/>
      <c r="DC34" s="182"/>
      <c r="DD34" s="183"/>
    </row>
    <row r="35" spans="1:108" ht="15" customHeight="1">
      <c r="A35" s="31"/>
      <c r="B35" s="179" t="s">
        <v>70</v>
      </c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C35" s="179"/>
      <c r="AD35" s="179"/>
      <c r="AE35" s="179"/>
      <c r="AF35" s="179"/>
      <c r="AG35" s="179"/>
      <c r="AH35" s="179"/>
      <c r="AI35" s="179"/>
      <c r="AJ35" s="179"/>
      <c r="AK35" s="179"/>
      <c r="AL35" s="179"/>
      <c r="AM35" s="179"/>
      <c r="AN35" s="179"/>
      <c r="AO35" s="179"/>
      <c r="AP35" s="179"/>
      <c r="AQ35" s="179"/>
      <c r="AR35" s="179"/>
      <c r="AS35" s="179"/>
      <c r="AT35" s="179"/>
      <c r="AU35" s="179"/>
      <c r="AV35" s="179"/>
      <c r="AW35" s="179"/>
      <c r="AX35" s="179"/>
      <c r="AY35" s="179"/>
      <c r="AZ35" s="179"/>
      <c r="BA35" s="179"/>
      <c r="BB35" s="179"/>
      <c r="BC35" s="179"/>
      <c r="BD35" s="179"/>
      <c r="BE35" s="179"/>
      <c r="BF35" s="179"/>
      <c r="BG35" s="179"/>
      <c r="BH35" s="179"/>
      <c r="BI35" s="179"/>
      <c r="BJ35" s="179"/>
      <c r="BK35" s="179"/>
      <c r="BL35" s="179"/>
      <c r="BM35" s="179"/>
      <c r="BN35" s="179"/>
      <c r="BO35" s="179"/>
      <c r="BP35" s="179"/>
      <c r="BQ35" s="179"/>
      <c r="BR35" s="179"/>
      <c r="BS35" s="179"/>
      <c r="BT35" s="180"/>
      <c r="BU35" s="181"/>
      <c r="BV35" s="182"/>
      <c r="BW35" s="182"/>
      <c r="BX35" s="182"/>
      <c r="BY35" s="182"/>
      <c r="BZ35" s="182"/>
      <c r="CA35" s="182"/>
      <c r="CB35" s="182"/>
      <c r="CC35" s="182"/>
      <c r="CD35" s="182"/>
      <c r="CE35" s="182"/>
      <c r="CF35" s="182"/>
      <c r="CG35" s="182"/>
      <c r="CH35" s="182"/>
      <c r="CI35" s="182"/>
      <c r="CJ35" s="182"/>
      <c r="CK35" s="182"/>
      <c r="CL35" s="182"/>
      <c r="CM35" s="182"/>
      <c r="CN35" s="182"/>
      <c r="CO35" s="182"/>
      <c r="CP35" s="182"/>
      <c r="CQ35" s="182"/>
      <c r="CR35" s="182"/>
      <c r="CS35" s="182"/>
      <c r="CT35" s="182"/>
      <c r="CU35" s="182"/>
      <c r="CV35" s="182"/>
      <c r="CW35" s="182"/>
      <c r="CX35" s="182"/>
      <c r="CY35" s="182"/>
      <c r="CZ35" s="182"/>
      <c r="DA35" s="182"/>
      <c r="DB35" s="182"/>
      <c r="DC35" s="182"/>
      <c r="DD35" s="183"/>
    </row>
    <row r="36" spans="1:108" ht="15" customHeight="1">
      <c r="A36" s="31"/>
      <c r="B36" s="179" t="s">
        <v>64</v>
      </c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179"/>
      <c r="AA36" s="179"/>
      <c r="AB36" s="179"/>
      <c r="AC36" s="179"/>
      <c r="AD36" s="179"/>
      <c r="AE36" s="179"/>
      <c r="AF36" s="179"/>
      <c r="AG36" s="179"/>
      <c r="AH36" s="179"/>
      <c r="AI36" s="179"/>
      <c r="AJ36" s="179"/>
      <c r="AK36" s="179"/>
      <c r="AL36" s="179"/>
      <c r="AM36" s="179"/>
      <c r="AN36" s="179"/>
      <c r="AO36" s="179"/>
      <c r="AP36" s="179"/>
      <c r="AQ36" s="179"/>
      <c r="AR36" s="179"/>
      <c r="AS36" s="179"/>
      <c r="AT36" s="179"/>
      <c r="AU36" s="179"/>
      <c r="AV36" s="179"/>
      <c r="AW36" s="179"/>
      <c r="AX36" s="179"/>
      <c r="AY36" s="179"/>
      <c r="AZ36" s="179"/>
      <c r="BA36" s="179"/>
      <c r="BB36" s="179"/>
      <c r="BC36" s="179"/>
      <c r="BD36" s="179"/>
      <c r="BE36" s="179"/>
      <c r="BF36" s="179"/>
      <c r="BG36" s="179"/>
      <c r="BH36" s="179"/>
      <c r="BI36" s="179"/>
      <c r="BJ36" s="179"/>
      <c r="BK36" s="179"/>
      <c r="BL36" s="179"/>
      <c r="BM36" s="179"/>
      <c r="BN36" s="179"/>
      <c r="BO36" s="179"/>
      <c r="BP36" s="179"/>
      <c r="BQ36" s="179"/>
      <c r="BR36" s="179"/>
      <c r="BS36" s="179"/>
      <c r="BT36" s="180"/>
      <c r="BU36" s="181"/>
      <c r="BV36" s="182"/>
      <c r="BW36" s="182"/>
      <c r="BX36" s="182"/>
      <c r="BY36" s="182"/>
      <c r="BZ36" s="182"/>
      <c r="CA36" s="182"/>
      <c r="CB36" s="182"/>
      <c r="CC36" s="182"/>
      <c r="CD36" s="182"/>
      <c r="CE36" s="182"/>
      <c r="CF36" s="182"/>
      <c r="CG36" s="182"/>
      <c r="CH36" s="182"/>
      <c r="CI36" s="182"/>
      <c r="CJ36" s="182"/>
      <c r="CK36" s="182"/>
      <c r="CL36" s="182"/>
      <c r="CM36" s="182"/>
      <c r="CN36" s="182"/>
      <c r="CO36" s="182"/>
      <c r="CP36" s="182"/>
      <c r="CQ36" s="182"/>
      <c r="CR36" s="182"/>
      <c r="CS36" s="182"/>
      <c r="CT36" s="182"/>
      <c r="CU36" s="182"/>
      <c r="CV36" s="182"/>
      <c r="CW36" s="182"/>
      <c r="CX36" s="182"/>
      <c r="CY36" s="182"/>
      <c r="CZ36" s="182"/>
      <c r="DA36" s="182"/>
      <c r="DB36" s="182"/>
      <c r="DC36" s="182"/>
      <c r="DD36" s="183"/>
    </row>
    <row r="37" spans="1:108" ht="15" customHeight="1">
      <c r="A37" s="31"/>
      <c r="B37" s="179" t="s">
        <v>71</v>
      </c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  <c r="AF37" s="179"/>
      <c r="AG37" s="179"/>
      <c r="AH37" s="179"/>
      <c r="AI37" s="179"/>
      <c r="AJ37" s="179"/>
      <c r="AK37" s="179"/>
      <c r="AL37" s="179"/>
      <c r="AM37" s="179"/>
      <c r="AN37" s="179"/>
      <c r="AO37" s="179"/>
      <c r="AP37" s="179"/>
      <c r="AQ37" s="179"/>
      <c r="AR37" s="179"/>
      <c r="AS37" s="179"/>
      <c r="AT37" s="179"/>
      <c r="AU37" s="179"/>
      <c r="AV37" s="179"/>
      <c r="AW37" s="179"/>
      <c r="AX37" s="179"/>
      <c r="AY37" s="179"/>
      <c r="AZ37" s="179"/>
      <c r="BA37" s="179"/>
      <c r="BB37" s="179"/>
      <c r="BC37" s="179"/>
      <c r="BD37" s="179"/>
      <c r="BE37" s="179"/>
      <c r="BF37" s="179"/>
      <c r="BG37" s="179"/>
      <c r="BH37" s="179"/>
      <c r="BI37" s="179"/>
      <c r="BJ37" s="179"/>
      <c r="BK37" s="179"/>
      <c r="BL37" s="179"/>
      <c r="BM37" s="179"/>
      <c r="BN37" s="179"/>
      <c r="BO37" s="179"/>
      <c r="BP37" s="179"/>
      <c r="BQ37" s="179"/>
      <c r="BR37" s="179"/>
      <c r="BS37" s="179"/>
      <c r="BT37" s="180"/>
      <c r="BU37" s="181"/>
      <c r="BV37" s="182"/>
      <c r="BW37" s="182"/>
      <c r="BX37" s="182"/>
      <c r="BY37" s="182"/>
      <c r="BZ37" s="182"/>
      <c r="CA37" s="182"/>
      <c r="CB37" s="182"/>
      <c r="CC37" s="182"/>
      <c r="CD37" s="182"/>
      <c r="CE37" s="182"/>
      <c r="CF37" s="182"/>
      <c r="CG37" s="182"/>
      <c r="CH37" s="182"/>
      <c r="CI37" s="182"/>
      <c r="CJ37" s="182"/>
      <c r="CK37" s="182"/>
      <c r="CL37" s="182"/>
      <c r="CM37" s="182"/>
      <c r="CN37" s="182"/>
      <c r="CO37" s="182"/>
      <c r="CP37" s="182"/>
      <c r="CQ37" s="182"/>
      <c r="CR37" s="182"/>
      <c r="CS37" s="182"/>
      <c r="CT37" s="182"/>
      <c r="CU37" s="182"/>
      <c r="CV37" s="182"/>
      <c r="CW37" s="182"/>
      <c r="CX37" s="182"/>
      <c r="CY37" s="182"/>
      <c r="CZ37" s="182"/>
      <c r="DA37" s="182"/>
      <c r="DB37" s="182"/>
      <c r="DC37" s="182"/>
      <c r="DD37" s="183"/>
    </row>
    <row r="38" spans="1:108" ht="15" customHeight="1">
      <c r="A38" s="31"/>
      <c r="B38" s="179" t="s">
        <v>72</v>
      </c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  <c r="AF38" s="179"/>
      <c r="AG38" s="179"/>
      <c r="AH38" s="179"/>
      <c r="AI38" s="179"/>
      <c r="AJ38" s="179"/>
      <c r="AK38" s="179"/>
      <c r="AL38" s="179"/>
      <c r="AM38" s="179"/>
      <c r="AN38" s="179"/>
      <c r="AO38" s="179"/>
      <c r="AP38" s="179"/>
      <c r="AQ38" s="179"/>
      <c r="AR38" s="179"/>
      <c r="AS38" s="179"/>
      <c r="AT38" s="179"/>
      <c r="AU38" s="179"/>
      <c r="AV38" s="179"/>
      <c r="AW38" s="179"/>
      <c r="AX38" s="179"/>
      <c r="AY38" s="179"/>
      <c r="AZ38" s="179"/>
      <c r="BA38" s="179"/>
      <c r="BB38" s="179"/>
      <c r="BC38" s="179"/>
      <c r="BD38" s="179"/>
      <c r="BE38" s="179"/>
      <c r="BF38" s="179"/>
      <c r="BG38" s="179"/>
      <c r="BH38" s="179"/>
      <c r="BI38" s="179"/>
      <c r="BJ38" s="179"/>
      <c r="BK38" s="179"/>
      <c r="BL38" s="179"/>
      <c r="BM38" s="179"/>
      <c r="BN38" s="179"/>
      <c r="BO38" s="179"/>
      <c r="BP38" s="179"/>
      <c r="BQ38" s="179"/>
      <c r="BR38" s="179"/>
      <c r="BS38" s="179"/>
      <c r="BT38" s="180"/>
      <c r="BU38" s="181"/>
      <c r="BV38" s="182"/>
      <c r="BW38" s="182"/>
      <c r="BX38" s="182"/>
      <c r="BY38" s="182"/>
      <c r="BZ38" s="182"/>
      <c r="CA38" s="182"/>
      <c r="CB38" s="182"/>
      <c r="CC38" s="182"/>
      <c r="CD38" s="182"/>
      <c r="CE38" s="182"/>
      <c r="CF38" s="182"/>
      <c r="CG38" s="182"/>
      <c r="CH38" s="182"/>
      <c r="CI38" s="182"/>
      <c r="CJ38" s="182"/>
      <c r="CK38" s="182"/>
      <c r="CL38" s="182"/>
      <c r="CM38" s="182"/>
      <c r="CN38" s="182"/>
      <c r="CO38" s="182"/>
      <c r="CP38" s="182"/>
      <c r="CQ38" s="182"/>
      <c r="CR38" s="182"/>
      <c r="CS38" s="182"/>
      <c r="CT38" s="182"/>
      <c r="CU38" s="182"/>
      <c r="CV38" s="182"/>
      <c r="CW38" s="182"/>
      <c r="CX38" s="182"/>
      <c r="CY38" s="182"/>
      <c r="CZ38" s="182"/>
      <c r="DA38" s="182"/>
      <c r="DB38" s="182"/>
      <c r="DC38" s="182"/>
      <c r="DD38" s="183"/>
    </row>
    <row r="39" spans="1:108" ht="15" customHeight="1">
      <c r="A39" s="31"/>
      <c r="B39" s="179" t="s">
        <v>73</v>
      </c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  <c r="AI39" s="179"/>
      <c r="AJ39" s="179"/>
      <c r="AK39" s="179"/>
      <c r="AL39" s="179"/>
      <c r="AM39" s="179"/>
      <c r="AN39" s="179"/>
      <c r="AO39" s="179"/>
      <c r="AP39" s="179"/>
      <c r="AQ39" s="179"/>
      <c r="AR39" s="179"/>
      <c r="AS39" s="179"/>
      <c r="AT39" s="179"/>
      <c r="AU39" s="179"/>
      <c r="AV39" s="179"/>
      <c r="AW39" s="179"/>
      <c r="AX39" s="179"/>
      <c r="AY39" s="179"/>
      <c r="AZ39" s="179"/>
      <c r="BA39" s="179"/>
      <c r="BB39" s="179"/>
      <c r="BC39" s="179"/>
      <c r="BD39" s="179"/>
      <c r="BE39" s="179"/>
      <c r="BF39" s="179"/>
      <c r="BG39" s="179"/>
      <c r="BH39" s="179"/>
      <c r="BI39" s="179"/>
      <c r="BJ39" s="179"/>
      <c r="BK39" s="179"/>
      <c r="BL39" s="179"/>
      <c r="BM39" s="179"/>
      <c r="BN39" s="179"/>
      <c r="BO39" s="179"/>
      <c r="BP39" s="179"/>
      <c r="BQ39" s="179"/>
      <c r="BR39" s="179"/>
      <c r="BS39" s="179"/>
      <c r="BT39" s="180"/>
      <c r="BU39" s="181"/>
      <c r="BV39" s="182"/>
      <c r="BW39" s="182"/>
      <c r="BX39" s="182"/>
      <c r="BY39" s="182"/>
      <c r="BZ39" s="182"/>
      <c r="CA39" s="182"/>
      <c r="CB39" s="182"/>
      <c r="CC39" s="182"/>
      <c r="CD39" s="182"/>
      <c r="CE39" s="182"/>
      <c r="CF39" s="182"/>
      <c r="CG39" s="182"/>
      <c r="CH39" s="182"/>
      <c r="CI39" s="182"/>
      <c r="CJ39" s="182"/>
      <c r="CK39" s="182"/>
      <c r="CL39" s="182"/>
      <c r="CM39" s="182"/>
      <c r="CN39" s="182"/>
      <c r="CO39" s="182"/>
      <c r="CP39" s="182"/>
      <c r="CQ39" s="182"/>
      <c r="CR39" s="182"/>
      <c r="CS39" s="182"/>
      <c r="CT39" s="182"/>
      <c r="CU39" s="182"/>
      <c r="CV39" s="182"/>
      <c r="CW39" s="182"/>
      <c r="CX39" s="182"/>
      <c r="CY39" s="182"/>
      <c r="CZ39" s="182"/>
      <c r="DA39" s="182"/>
      <c r="DB39" s="182"/>
      <c r="DC39" s="182"/>
      <c r="DD39" s="183"/>
    </row>
    <row r="40" spans="1:108" ht="30" customHeight="1">
      <c r="A40" s="31"/>
      <c r="B40" s="179" t="s">
        <v>74</v>
      </c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  <c r="AI40" s="179"/>
      <c r="AJ40" s="179"/>
      <c r="AK40" s="179"/>
      <c r="AL40" s="179"/>
      <c r="AM40" s="179"/>
      <c r="AN40" s="179"/>
      <c r="AO40" s="179"/>
      <c r="AP40" s="179"/>
      <c r="AQ40" s="179"/>
      <c r="AR40" s="179"/>
      <c r="AS40" s="179"/>
      <c r="AT40" s="179"/>
      <c r="AU40" s="179"/>
      <c r="AV40" s="179"/>
      <c r="AW40" s="179"/>
      <c r="AX40" s="179"/>
      <c r="AY40" s="179"/>
      <c r="AZ40" s="179"/>
      <c r="BA40" s="179"/>
      <c r="BB40" s="179"/>
      <c r="BC40" s="179"/>
      <c r="BD40" s="179"/>
      <c r="BE40" s="179"/>
      <c r="BF40" s="179"/>
      <c r="BG40" s="179"/>
      <c r="BH40" s="179"/>
      <c r="BI40" s="179"/>
      <c r="BJ40" s="179"/>
      <c r="BK40" s="179"/>
      <c r="BL40" s="179"/>
      <c r="BM40" s="179"/>
      <c r="BN40" s="179"/>
      <c r="BO40" s="179"/>
      <c r="BP40" s="179"/>
      <c r="BQ40" s="179"/>
      <c r="BR40" s="179"/>
      <c r="BS40" s="179"/>
      <c r="BT40" s="180"/>
      <c r="BU40" s="181"/>
      <c r="BV40" s="182"/>
      <c r="BW40" s="182"/>
      <c r="BX40" s="182"/>
      <c r="BY40" s="182"/>
      <c r="BZ40" s="182"/>
      <c r="CA40" s="182"/>
      <c r="CB40" s="182"/>
      <c r="CC40" s="182"/>
      <c r="CD40" s="182"/>
      <c r="CE40" s="182"/>
      <c r="CF40" s="182"/>
      <c r="CG40" s="182"/>
      <c r="CH40" s="182"/>
      <c r="CI40" s="182"/>
      <c r="CJ40" s="182"/>
      <c r="CK40" s="182"/>
      <c r="CL40" s="182"/>
      <c r="CM40" s="182"/>
      <c r="CN40" s="182"/>
      <c r="CO40" s="182"/>
      <c r="CP40" s="182"/>
      <c r="CQ40" s="182"/>
      <c r="CR40" s="182"/>
      <c r="CS40" s="182"/>
      <c r="CT40" s="182"/>
      <c r="CU40" s="182"/>
      <c r="CV40" s="182"/>
      <c r="CW40" s="182"/>
      <c r="CX40" s="182"/>
      <c r="CY40" s="182"/>
      <c r="CZ40" s="182"/>
      <c r="DA40" s="182"/>
      <c r="DB40" s="182"/>
      <c r="DC40" s="182"/>
      <c r="DD40" s="183"/>
    </row>
    <row r="41" spans="1:108" ht="30" customHeight="1">
      <c r="A41" s="31"/>
      <c r="B41" s="179" t="s">
        <v>98</v>
      </c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  <c r="AI41" s="179"/>
      <c r="AJ41" s="179"/>
      <c r="AK41" s="179"/>
      <c r="AL41" s="179"/>
      <c r="AM41" s="179"/>
      <c r="AN41" s="179"/>
      <c r="AO41" s="179"/>
      <c r="AP41" s="179"/>
      <c r="AQ41" s="179"/>
      <c r="AR41" s="179"/>
      <c r="AS41" s="179"/>
      <c r="AT41" s="179"/>
      <c r="AU41" s="179"/>
      <c r="AV41" s="179"/>
      <c r="AW41" s="179"/>
      <c r="AX41" s="179"/>
      <c r="AY41" s="179"/>
      <c r="AZ41" s="179"/>
      <c r="BA41" s="179"/>
      <c r="BB41" s="179"/>
      <c r="BC41" s="179"/>
      <c r="BD41" s="179"/>
      <c r="BE41" s="179"/>
      <c r="BF41" s="179"/>
      <c r="BG41" s="179"/>
      <c r="BH41" s="179"/>
      <c r="BI41" s="179"/>
      <c r="BJ41" s="179"/>
      <c r="BK41" s="179"/>
      <c r="BL41" s="179"/>
      <c r="BM41" s="179"/>
      <c r="BN41" s="179"/>
      <c r="BO41" s="179"/>
      <c r="BP41" s="179"/>
      <c r="BQ41" s="179"/>
      <c r="BR41" s="179"/>
      <c r="BS41" s="179"/>
      <c r="BT41" s="180"/>
      <c r="BU41" s="181"/>
      <c r="BV41" s="182"/>
      <c r="BW41" s="182"/>
      <c r="BX41" s="182"/>
      <c r="BY41" s="182"/>
      <c r="BZ41" s="182"/>
      <c r="CA41" s="182"/>
      <c r="CB41" s="182"/>
      <c r="CC41" s="182"/>
      <c r="CD41" s="182"/>
      <c r="CE41" s="182"/>
      <c r="CF41" s="182"/>
      <c r="CG41" s="182"/>
      <c r="CH41" s="182"/>
      <c r="CI41" s="182"/>
      <c r="CJ41" s="182"/>
      <c r="CK41" s="182"/>
      <c r="CL41" s="182"/>
      <c r="CM41" s="182"/>
      <c r="CN41" s="182"/>
      <c r="CO41" s="182"/>
      <c r="CP41" s="182"/>
      <c r="CQ41" s="182"/>
      <c r="CR41" s="182"/>
      <c r="CS41" s="182"/>
      <c r="CT41" s="182"/>
      <c r="CU41" s="182"/>
      <c r="CV41" s="182"/>
      <c r="CW41" s="182"/>
      <c r="CX41" s="182"/>
      <c r="CY41" s="182"/>
      <c r="CZ41" s="182"/>
      <c r="DA41" s="182"/>
      <c r="DB41" s="182"/>
      <c r="DC41" s="182"/>
      <c r="DD41" s="183"/>
    </row>
    <row r="42" spans="1:108" ht="15" customHeight="1">
      <c r="A42" s="31"/>
      <c r="B42" s="179" t="s">
        <v>75</v>
      </c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79"/>
      <c r="Y42" s="179"/>
      <c r="Z42" s="179"/>
      <c r="AA42" s="179"/>
      <c r="AB42" s="179"/>
      <c r="AC42" s="179"/>
      <c r="AD42" s="179"/>
      <c r="AE42" s="179"/>
      <c r="AF42" s="179"/>
      <c r="AG42" s="179"/>
      <c r="AH42" s="179"/>
      <c r="AI42" s="179"/>
      <c r="AJ42" s="179"/>
      <c r="AK42" s="179"/>
      <c r="AL42" s="179"/>
      <c r="AM42" s="179"/>
      <c r="AN42" s="179"/>
      <c r="AO42" s="179"/>
      <c r="AP42" s="179"/>
      <c r="AQ42" s="179"/>
      <c r="AR42" s="179"/>
      <c r="AS42" s="179"/>
      <c r="AT42" s="179"/>
      <c r="AU42" s="179"/>
      <c r="AV42" s="179"/>
      <c r="AW42" s="179"/>
      <c r="AX42" s="179"/>
      <c r="AY42" s="179"/>
      <c r="AZ42" s="179"/>
      <c r="BA42" s="179"/>
      <c r="BB42" s="179"/>
      <c r="BC42" s="179"/>
      <c r="BD42" s="179"/>
      <c r="BE42" s="179"/>
      <c r="BF42" s="179"/>
      <c r="BG42" s="179"/>
      <c r="BH42" s="179"/>
      <c r="BI42" s="179"/>
      <c r="BJ42" s="179"/>
      <c r="BK42" s="179"/>
      <c r="BL42" s="179"/>
      <c r="BM42" s="179"/>
      <c r="BN42" s="179"/>
      <c r="BO42" s="179"/>
      <c r="BP42" s="179"/>
      <c r="BQ42" s="179"/>
      <c r="BR42" s="179"/>
      <c r="BS42" s="179"/>
      <c r="BT42" s="180"/>
      <c r="BU42" s="181"/>
      <c r="BV42" s="182"/>
      <c r="BW42" s="182"/>
      <c r="BX42" s="182"/>
      <c r="BY42" s="182"/>
      <c r="BZ42" s="182"/>
      <c r="CA42" s="182"/>
      <c r="CB42" s="182"/>
      <c r="CC42" s="182"/>
      <c r="CD42" s="182"/>
      <c r="CE42" s="182"/>
      <c r="CF42" s="182"/>
      <c r="CG42" s="182"/>
      <c r="CH42" s="182"/>
      <c r="CI42" s="182"/>
      <c r="CJ42" s="182"/>
      <c r="CK42" s="182"/>
      <c r="CL42" s="182"/>
      <c r="CM42" s="182"/>
      <c r="CN42" s="182"/>
      <c r="CO42" s="182"/>
      <c r="CP42" s="182"/>
      <c r="CQ42" s="182"/>
      <c r="CR42" s="182"/>
      <c r="CS42" s="182"/>
      <c r="CT42" s="182"/>
      <c r="CU42" s="182"/>
      <c r="CV42" s="182"/>
      <c r="CW42" s="182"/>
      <c r="CX42" s="182"/>
      <c r="CY42" s="182"/>
      <c r="CZ42" s="182"/>
      <c r="DA42" s="182"/>
      <c r="DB42" s="182"/>
      <c r="DC42" s="182"/>
      <c r="DD42" s="183"/>
    </row>
    <row r="43" spans="1:108" ht="15" customHeight="1">
      <c r="A43" s="31"/>
      <c r="B43" s="179" t="s">
        <v>76</v>
      </c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179"/>
      <c r="AD43" s="179"/>
      <c r="AE43" s="179"/>
      <c r="AF43" s="179"/>
      <c r="AG43" s="179"/>
      <c r="AH43" s="179"/>
      <c r="AI43" s="179"/>
      <c r="AJ43" s="179"/>
      <c r="AK43" s="179"/>
      <c r="AL43" s="179"/>
      <c r="AM43" s="179"/>
      <c r="AN43" s="179"/>
      <c r="AO43" s="179"/>
      <c r="AP43" s="179"/>
      <c r="AQ43" s="179"/>
      <c r="AR43" s="179"/>
      <c r="AS43" s="179"/>
      <c r="AT43" s="179"/>
      <c r="AU43" s="179"/>
      <c r="AV43" s="179"/>
      <c r="AW43" s="179"/>
      <c r="AX43" s="179"/>
      <c r="AY43" s="179"/>
      <c r="AZ43" s="179"/>
      <c r="BA43" s="179"/>
      <c r="BB43" s="179"/>
      <c r="BC43" s="179"/>
      <c r="BD43" s="179"/>
      <c r="BE43" s="179"/>
      <c r="BF43" s="179"/>
      <c r="BG43" s="179"/>
      <c r="BH43" s="179"/>
      <c r="BI43" s="179"/>
      <c r="BJ43" s="179"/>
      <c r="BK43" s="179"/>
      <c r="BL43" s="179"/>
      <c r="BM43" s="179"/>
      <c r="BN43" s="179"/>
      <c r="BO43" s="179"/>
      <c r="BP43" s="179"/>
      <c r="BQ43" s="179"/>
      <c r="BR43" s="179"/>
      <c r="BS43" s="179"/>
      <c r="BT43" s="180"/>
      <c r="BU43" s="181"/>
      <c r="BV43" s="182"/>
      <c r="BW43" s="182"/>
      <c r="BX43" s="182"/>
      <c r="BY43" s="182"/>
      <c r="BZ43" s="182"/>
      <c r="CA43" s="182"/>
      <c r="CB43" s="182"/>
      <c r="CC43" s="182"/>
      <c r="CD43" s="182"/>
      <c r="CE43" s="182"/>
      <c r="CF43" s="182"/>
      <c r="CG43" s="182"/>
      <c r="CH43" s="182"/>
      <c r="CI43" s="182"/>
      <c r="CJ43" s="182"/>
      <c r="CK43" s="182"/>
      <c r="CL43" s="182"/>
      <c r="CM43" s="182"/>
      <c r="CN43" s="182"/>
      <c r="CO43" s="182"/>
      <c r="CP43" s="182"/>
      <c r="CQ43" s="182"/>
      <c r="CR43" s="182"/>
      <c r="CS43" s="182"/>
      <c r="CT43" s="182"/>
      <c r="CU43" s="182"/>
      <c r="CV43" s="182"/>
      <c r="CW43" s="182"/>
      <c r="CX43" s="182"/>
      <c r="CY43" s="182"/>
      <c r="CZ43" s="182"/>
      <c r="DA43" s="182"/>
      <c r="DB43" s="182"/>
      <c r="DC43" s="182"/>
      <c r="DD43" s="183"/>
    </row>
    <row r="44" spans="1:108" s="3" customFormat="1" ht="15" customHeight="1">
      <c r="A44" s="30"/>
      <c r="B44" s="197" t="s">
        <v>97</v>
      </c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197"/>
      <c r="AA44" s="197"/>
      <c r="AB44" s="197"/>
      <c r="AC44" s="197"/>
      <c r="AD44" s="197"/>
      <c r="AE44" s="197"/>
      <c r="AF44" s="197"/>
      <c r="AG44" s="197"/>
      <c r="AH44" s="197"/>
      <c r="AI44" s="197"/>
      <c r="AJ44" s="197"/>
      <c r="AK44" s="197"/>
      <c r="AL44" s="197"/>
      <c r="AM44" s="197"/>
      <c r="AN44" s="197"/>
      <c r="AO44" s="197"/>
      <c r="AP44" s="197"/>
      <c r="AQ44" s="197"/>
      <c r="AR44" s="197"/>
      <c r="AS44" s="197"/>
      <c r="AT44" s="197"/>
      <c r="AU44" s="197"/>
      <c r="AV44" s="197"/>
      <c r="AW44" s="197"/>
      <c r="AX44" s="197"/>
      <c r="AY44" s="197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97"/>
      <c r="BK44" s="197"/>
      <c r="BL44" s="197"/>
      <c r="BM44" s="197"/>
      <c r="BN44" s="197"/>
      <c r="BO44" s="197"/>
      <c r="BP44" s="197"/>
      <c r="BQ44" s="197"/>
      <c r="BR44" s="197"/>
      <c r="BS44" s="197"/>
      <c r="BT44" s="198"/>
      <c r="BU44" s="194">
        <f>BU47+BU62</f>
        <v>286139.57999999996</v>
      </c>
      <c r="BV44" s="195"/>
      <c r="BW44" s="195"/>
      <c r="BX44" s="195"/>
      <c r="BY44" s="195"/>
      <c r="BZ44" s="195"/>
      <c r="CA44" s="195"/>
      <c r="CB44" s="195"/>
      <c r="CC44" s="195"/>
      <c r="CD44" s="195"/>
      <c r="CE44" s="195"/>
      <c r="CF44" s="195"/>
      <c r="CG44" s="195"/>
      <c r="CH44" s="195"/>
      <c r="CI44" s="195"/>
      <c r="CJ44" s="195"/>
      <c r="CK44" s="195"/>
      <c r="CL44" s="195"/>
      <c r="CM44" s="195"/>
      <c r="CN44" s="195"/>
      <c r="CO44" s="195"/>
      <c r="CP44" s="195"/>
      <c r="CQ44" s="195"/>
      <c r="CR44" s="195"/>
      <c r="CS44" s="195"/>
      <c r="CT44" s="195"/>
      <c r="CU44" s="195"/>
      <c r="CV44" s="195"/>
      <c r="CW44" s="195"/>
      <c r="CX44" s="195"/>
      <c r="CY44" s="195"/>
      <c r="CZ44" s="195"/>
      <c r="DA44" s="195"/>
      <c r="DB44" s="195"/>
      <c r="DC44" s="195"/>
      <c r="DD44" s="196"/>
    </row>
    <row r="45" spans="1:108" ht="15" customHeight="1">
      <c r="A45" s="35"/>
      <c r="B45" s="192" t="s">
        <v>1</v>
      </c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192"/>
      <c r="Z45" s="192"/>
      <c r="AA45" s="192"/>
      <c r="AB45" s="192"/>
      <c r="AC45" s="192"/>
      <c r="AD45" s="192"/>
      <c r="AE45" s="192"/>
      <c r="AF45" s="192"/>
      <c r="AG45" s="192"/>
      <c r="AH45" s="192"/>
      <c r="AI45" s="192"/>
      <c r="AJ45" s="192"/>
      <c r="AK45" s="192"/>
      <c r="AL45" s="192"/>
      <c r="AM45" s="192"/>
      <c r="AN45" s="192"/>
      <c r="AO45" s="192"/>
      <c r="AP45" s="192"/>
      <c r="AQ45" s="192"/>
      <c r="AR45" s="192"/>
      <c r="AS45" s="192"/>
      <c r="AT45" s="192"/>
      <c r="AU45" s="192"/>
      <c r="AV45" s="192"/>
      <c r="AW45" s="192"/>
      <c r="AX45" s="192"/>
      <c r="AY45" s="192"/>
      <c r="AZ45" s="192"/>
      <c r="BA45" s="192"/>
      <c r="BB45" s="192"/>
      <c r="BC45" s="192"/>
      <c r="BD45" s="192"/>
      <c r="BE45" s="192"/>
      <c r="BF45" s="192"/>
      <c r="BG45" s="192"/>
      <c r="BH45" s="192"/>
      <c r="BI45" s="192"/>
      <c r="BJ45" s="192"/>
      <c r="BK45" s="192"/>
      <c r="BL45" s="192"/>
      <c r="BM45" s="192"/>
      <c r="BN45" s="192"/>
      <c r="BO45" s="192"/>
      <c r="BP45" s="192"/>
      <c r="BQ45" s="192"/>
      <c r="BR45" s="192"/>
      <c r="BS45" s="192"/>
      <c r="BT45" s="193"/>
      <c r="BU45" s="181"/>
      <c r="BV45" s="182"/>
      <c r="BW45" s="182"/>
      <c r="BX45" s="182"/>
      <c r="BY45" s="182"/>
      <c r="BZ45" s="182"/>
      <c r="CA45" s="182"/>
      <c r="CB45" s="182"/>
      <c r="CC45" s="182"/>
      <c r="CD45" s="182"/>
      <c r="CE45" s="182"/>
      <c r="CF45" s="182"/>
      <c r="CG45" s="182"/>
      <c r="CH45" s="182"/>
      <c r="CI45" s="182"/>
      <c r="CJ45" s="182"/>
      <c r="CK45" s="182"/>
      <c r="CL45" s="182"/>
      <c r="CM45" s="182"/>
      <c r="CN45" s="182"/>
      <c r="CO45" s="182"/>
      <c r="CP45" s="182"/>
      <c r="CQ45" s="182"/>
      <c r="CR45" s="182"/>
      <c r="CS45" s="182"/>
      <c r="CT45" s="182"/>
      <c r="CU45" s="182"/>
      <c r="CV45" s="182"/>
      <c r="CW45" s="182"/>
      <c r="CX45" s="182"/>
      <c r="CY45" s="182"/>
      <c r="CZ45" s="182"/>
      <c r="DA45" s="182"/>
      <c r="DB45" s="182"/>
      <c r="DC45" s="182"/>
      <c r="DD45" s="183"/>
    </row>
    <row r="46" spans="1:108" ht="15" customHeight="1">
      <c r="A46" s="31"/>
      <c r="B46" s="179" t="s">
        <v>77</v>
      </c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  <c r="AA46" s="179"/>
      <c r="AB46" s="179"/>
      <c r="AC46" s="179"/>
      <c r="AD46" s="179"/>
      <c r="AE46" s="179"/>
      <c r="AF46" s="179"/>
      <c r="AG46" s="179"/>
      <c r="AH46" s="179"/>
      <c r="AI46" s="179"/>
      <c r="AJ46" s="179"/>
      <c r="AK46" s="179"/>
      <c r="AL46" s="179"/>
      <c r="AM46" s="179"/>
      <c r="AN46" s="179"/>
      <c r="AO46" s="179"/>
      <c r="AP46" s="179"/>
      <c r="AQ46" s="179"/>
      <c r="AR46" s="179"/>
      <c r="AS46" s="179"/>
      <c r="AT46" s="179"/>
      <c r="AU46" s="179"/>
      <c r="AV46" s="179"/>
      <c r="AW46" s="179"/>
      <c r="AX46" s="179"/>
      <c r="AY46" s="179"/>
      <c r="AZ46" s="179"/>
      <c r="BA46" s="179"/>
      <c r="BB46" s="179"/>
      <c r="BC46" s="179"/>
      <c r="BD46" s="179"/>
      <c r="BE46" s="179"/>
      <c r="BF46" s="179"/>
      <c r="BG46" s="179"/>
      <c r="BH46" s="179"/>
      <c r="BI46" s="179"/>
      <c r="BJ46" s="179"/>
      <c r="BK46" s="179"/>
      <c r="BL46" s="179"/>
      <c r="BM46" s="179"/>
      <c r="BN46" s="179"/>
      <c r="BO46" s="179"/>
      <c r="BP46" s="179"/>
      <c r="BQ46" s="179"/>
      <c r="BR46" s="179"/>
      <c r="BS46" s="179"/>
      <c r="BT46" s="180"/>
      <c r="BU46" s="181">
        <f>BU53</f>
        <v>206311.91999999998</v>
      </c>
      <c r="BV46" s="182"/>
      <c r="BW46" s="182"/>
      <c r="BX46" s="182"/>
      <c r="BY46" s="182"/>
      <c r="BZ46" s="182"/>
      <c r="CA46" s="182"/>
      <c r="CB46" s="182"/>
      <c r="CC46" s="182"/>
      <c r="CD46" s="182"/>
      <c r="CE46" s="182"/>
      <c r="CF46" s="182"/>
      <c r="CG46" s="182"/>
      <c r="CH46" s="182"/>
      <c r="CI46" s="182"/>
      <c r="CJ46" s="182"/>
      <c r="CK46" s="182"/>
      <c r="CL46" s="182"/>
      <c r="CM46" s="182"/>
      <c r="CN46" s="182"/>
      <c r="CO46" s="182"/>
      <c r="CP46" s="182"/>
      <c r="CQ46" s="182"/>
      <c r="CR46" s="182"/>
      <c r="CS46" s="182"/>
      <c r="CT46" s="182"/>
      <c r="CU46" s="182"/>
      <c r="CV46" s="182"/>
      <c r="CW46" s="182"/>
      <c r="CX46" s="182"/>
      <c r="CY46" s="182"/>
      <c r="CZ46" s="182"/>
      <c r="DA46" s="182"/>
      <c r="DB46" s="182"/>
      <c r="DC46" s="182"/>
      <c r="DD46" s="183"/>
    </row>
    <row r="47" spans="1:108" ht="30" customHeight="1">
      <c r="A47" s="31"/>
      <c r="B47" s="179" t="s">
        <v>121</v>
      </c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79"/>
      <c r="Z47" s="179"/>
      <c r="AA47" s="179"/>
      <c r="AB47" s="179"/>
      <c r="AC47" s="179"/>
      <c r="AD47" s="179"/>
      <c r="AE47" s="179"/>
      <c r="AF47" s="179"/>
      <c r="AG47" s="179"/>
      <c r="AH47" s="179"/>
      <c r="AI47" s="179"/>
      <c r="AJ47" s="179"/>
      <c r="AK47" s="179"/>
      <c r="AL47" s="179"/>
      <c r="AM47" s="179"/>
      <c r="AN47" s="179"/>
      <c r="AO47" s="179"/>
      <c r="AP47" s="179"/>
      <c r="AQ47" s="179"/>
      <c r="AR47" s="179"/>
      <c r="AS47" s="179"/>
      <c r="AT47" s="179"/>
      <c r="AU47" s="179"/>
      <c r="AV47" s="179"/>
      <c r="AW47" s="179"/>
      <c r="AX47" s="179"/>
      <c r="AY47" s="179"/>
      <c r="AZ47" s="179"/>
      <c r="BA47" s="179"/>
      <c r="BB47" s="179"/>
      <c r="BC47" s="179"/>
      <c r="BD47" s="179"/>
      <c r="BE47" s="179"/>
      <c r="BF47" s="179"/>
      <c r="BG47" s="179"/>
      <c r="BH47" s="179"/>
      <c r="BI47" s="179"/>
      <c r="BJ47" s="179"/>
      <c r="BK47" s="179"/>
      <c r="BL47" s="179"/>
      <c r="BM47" s="179"/>
      <c r="BN47" s="179"/>
      <c r="BO47" s="179"/>
      <c r="BP47" s="179"/>
      <c r="BQ47" s="179"/>
      <c r="BR47" s="179"/>
      <c r="BS47" s="179"/>
      <c r="BT47" s="180"/>
      <c r="BU47" s="181">
        <f>BU49+BU50+BU52+BU53+BU54+BU58</f>
        <v>286139.57999999996</v>
      </c>
      <c r="BV47" s="182"/>
      <c r="BW47" s="182"/>
      <c r="BX47" s="182"/>
      <c r="BY47" s="182"/>
      <c r="BZ47" s="182"/>
      <c r="CA47" s="182"/>
      <c r="CB47" s="182"/>
      <c r="CC47" s="182"/>
      <c r="CD47" s="182"/>
      <c r="CE47" s="182"/>
      <c r="CF47" s="182"/>
      <c r="CG47" s="182"/>
      <c r="CH47" s="182"/>
      <c r="CI47" s="182"/>
      <c r="CJ47" s="182"/>
      <c r="CK47" s="182"/>
      <c r="CL47" s="182"/>
      <c r="CM47" s="182"/>
      <c r="CN47" s="182"/>
      <c r="CO47" s="182"/>
      <c r="CP47" s="182"/>
      <c r="CQ47" s="182"/>
      <c r="CR47" s="182"/>
      <c r="CS47" s="182"/>
      <c r="CT47" s="182"/>
      <c r="CU47" s="182"/>
      <c r="CV47" s="182"/>
      <c r="CW47" s="182"/>
      <c r="CX47" s="182"/>
      <c r="CY47" s="182"/>
      <c r="CZ47" s="182"/>
      <c r="DA47" s="182"/>
      <c r="DB47" s="182"/>
      <c r="DC47" s="182"/>
      <c r="DD47" s="183"/>
    </row>
    <row r="48" spans="1:108" ht="15" customHeight="1">
      <c r="A48" s="34"/>
      <c r="B48" s="184" t="s">
        <v>8</v>
      </c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  <c r="AJ48" s="184"/>
      <c r="AK48" s="184"/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4"/>
      <c r="AY48" s="184"/>
      <c r="AZ48" s="184"/>
      <c r="BA48" s="184"/>
      <c r="BB48" s="184"/>
      <c r="BC48" s="184"/>
      <c r="BD48" s="184"/>
      <c r="BE48" s="184"/>
      <c r="BF48" s="184"/>
      <c r="BG48" s="184"/>
      <c r="BH48" s="184"/>
      <c r="BI48" s="184"/>
      <c r="BJ48" s="184"/>
      <c r="BK48" s="184"/>
      <c r="BL48" s="184"/>
      <c r="BM48" s="184"/>
      <c r="BN48" s="184"/>
      <c r="BO48" s="184"/>
      <c r="BP48" s="184"/>
      <c r="BQ48" s="184"/>
      <c r="BR48" s="184"/>
      <c r="BS48" s="184"/>
      <c r="BT48" s="185"/>
      <c r="BU48" s="189"/>
      <c r="BV48" s="190"/>
      <c r="BW48" s="190"/>
      <c r="BX48" s="190"/>
      <c r="BY48" s="190"/>
      <c r="BZ48" s="190"/>
      <c r="CA48" s="190"/>
      <c r="CB48" s="190"/>
      <c r="CC48" s="190"/>
      <c r="CD48" s="190"/>
      <c r="CE48" s="190"/>
      <c r="CF48" s="190"/>
      <c r="CG48" s="190"/>
      <c r="CH48" s="190"/>
      <c r="CI48" s="190"/>
      <c r="CJ48" s="190"/>
      <c r="CK48" s="190"/>
      <c r="CL48" s="190"/>
      <c r="CM48" s="190"/>
      <c r="CN48" s="190"/>
      <c r="CO48" s="190"/>
      <c r="CP48" s="190"/>
      <c r="CQ48" s="190"/>
      <c r="CR48" s="190"/>
      <c r="CS48" s="190"/>
      <c r="CT48" s="190"/>
      <c r="CU48" s="190"/>
      <c r="CV48" s="190"/>
      <c r="CW48" s="190"/>
      <c r="CX48" s="190"/>
      <c r="CY48" s="190"/>
      <c r="CZ48" s="190"/>
      <c r="DA48" s="190"/>
      <c r="DB48" s="190"/>
      <c r="DC48" s="190"/>
      <c r="DD48" s="191"/>
    </row>
    <row r="49" spans="1:108" ht="15" customHeight="1">
      <c r="A49" s="31"/>
      <c r="B49" s="179" t="s">
        <v>84</v>
      </c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179"/>
      <c r="AG49" s="179"/>
      <c r="AH49" s="179"/>
      <c r="AI49" s="179"/>
      <c r="AJ49" s="179"/>
      <c r="AK49" s="179"/>
      <c r="AL49" s="179"/>
      <c r="AM49" s="179"/>
      <c r="AN49" s="179"/>
      <c r="AO49" s="179"/>
      <c r="AP49" s="179"/>
      <c r="AQ49" s="179"/>
      <c r="AR49" s="179"/>
      <c r="AS49" s="179"/>
      <c r="AT49" s="179"/>
      <c r="AU49" s="179"/>
      <c r="AV49" s="179"/>
      <c r="AW49" s="179"/>
      <c r="AX49" s="179"/>
      <c r="AY49" s="179"/>
      <c r="AZ49" s="179"/>
      <c r="BA49" s="179"/>
      <c r="BB49" s="179"/>
      <c r="BC49" s="179"/>
      <c r="BD49" s="179"/>
      <c r="BE49" s="179"/>
      <c r="BF49" s="179"/>
      <c r="BG49" s="179"/>
      <c r="BH49" s="179"/>
      <c r="BI49" s="179"/>
      <c r="BJ49" s="179"/>
      <c r="BK49" s="179"/>
      <c r="BL49" s="179"/>
      <c r="BM49" s="179"/>
      <c r="BN49" s="179"/>
      <c r="BO49" s="179"/>
      <c r="BP49" s="179"/>
      <c r="BQ49" s="179"/>
      <c r="BR49" s="179"/>
      <c r="BS49" s="179"/>
      <c r="BT49" s="180"/>
      <c r="BU49" s="181">
        <v>23955</v>
      </c>
      <c r="BV49" s="182"/>
      <c r="BW49" s="182"/>
      <c r="BX49" s="182"/>
      <c r="BY49" s="182"/>
      <c r="BZ49" s="182"/>
      <c r="CA49" s="182"/>
      <c r="CB49" s="182"/>
      <c r="CC49" s="182"/>
      <c r="CD49" s="182"/>
      <c r="CE49" s="182"/>
      <c r="CF49" s="182"/>
      <c r="CG49" s="182"/>
      <c r="CH49" s="182"/>
      <c r="CI49" s="182"/>
      <c r="CJ49" s="182"/>
      <c r="CK49" s="182"/>
      <c r="CL49" s="182"/>
      <c r="CM49" s="182"/>
      <c r="CN49" s="182"/>
      <c r="CO49" s="182"/>
      <c r="CP49" s="182"/>
      <c r="CQ49" s="182"/>
      <c r="CR49" s="182"/>
      <c r="CS49" s="182"/>
      <c r="CT49" s="182"/>
      <c r="CU49" s="182"/>
      <c r="CV49" s="182"/>
      <c r="CW49" s="182"/>
      <c r="CX49" s="182"/>
      <c r="CY49" s="182"/>
      <c r="CZ49" s="182"/>
      <c r="DA49" s="182"/>
      <c r="DB49" s="182"/>
      <c r="DC49" s="182"/>
      <c r="DD49" s="183"/>
    </row>
    <row r="50" spans="1:108" ht="15" customHeight="1">
      <c r="A50" s="31"/>
      <c r="B50" s="179" t="s">
        <v>43</v>
      </c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79"/>
      <c r="AA50" s="179"/>
      <c r="AB50" s="179"/>
      <c r="AC50" s="179"/>
      <c r="AD50" s="179"/>
      <c r="AE50" s="179"/>
      <c r="AF50" s="179"/>
      <c r="AG50" s="179"/>
      <c r="AH50" s="179"/>
      <c r="AI50" s="179"/>
      <c r="AJ50" s="179"/>
      <c r="AK50" s="179"/>
      <c r="AL50" s="179"/>
      <c r="AM50" s="179"/>
      <c r="AN50" s="179"/>
      <c r="AO50" s="179"/>
      <c r="AP50" s="179"/>
      <c r="AQ50" s="179"/>
      <c r="AR50" s="179"/>
      <c r="AS50" s="179"/>
      <c r="AT50" s="179"/>
      <c r="AU50" s="179"/>
      <c r="AV50" s="179"/>
      <c r="AW50" s="179"/>
      <c r="AX50" s="179"/>
      <c r="AY50" s="179"/>
      <c r="AZ50" s="179"/>
      <c r="BA50" s="179"/>
      <c r="BB50" s="179"/>
      <c r="BC50" s="179"/>
      <c r="BD50" s="179"/>
      <c r="BE50" s="179"/>
      <c r="BF50" s="179"/>
      <c r="BG50" s="179"/>
      <c r="BH50" s="179"/>
      <c r="BI50" s="179"/>
      <c r="BJ50" s="179"/>
      <c r="BK50" s="179"/>
      <c r="BL50" s="179"/>
      <c r="BM50" s="179"/>
      <c r="BN50" s="179"/>
      <c r="BO50" s="179"/>
      <c r="BP50" s="179"/>
      <c r="BQ50" s="179"/>
      <c r="BR50" s="179"/>
      <c r="BS50" s="179"/>
      <c r="BT50" s="180"/>
      <c r="BU50" s="181">
        <v>0</v>
      </c>
      <c r="BV50" s="182"/>
      <c r="BW50" s="182"/>
      <c r="BX50" s="182"/>
      <c r="BY50" s="182"/>
      <c r="BZ50" s="182"/>
      <c r="CA50" s="182"/>
      <c r="CB50" s="182"/>
      <c r="CC50" s="182"/>
      <c r="CD50" s="182"/>
      <c r="CE50" s="182"/>
      <c r="CF50" s="182"/>
      <c r="CG50" s="182"/>
      <c r="CH50" s="182"/>
      <c r="CI50" s="182"/>
      <c r="CJ50" s="182"/>
      <c r="CK50" s="182"/>
      <c r="CL50" s="182"/>
      <c r="CM50" s="182"/>
      <c r="CN50" s="182"/>
      <c r="CO50" s="182"/>
      <c r="CP50" s="182"/>
      <c r="CQ50" s="182"/>
      <c r="CR50" s="182"/>
      <c r="CS50" s="182"/>
      <c r="CT50" s="182"/>
      <c r="CU50" s="182"/>
      <c r="CV50" s="182"/>
      <c r="CW50" s="182"/>
      <c r="CX50" s="182"/>
      <c r="CY50" s="182"/>
      <c r="CZ50" s="182"/>
      <c r="DA50" s="182"/>
      <c r="DB50" s="182"/>
      <c r="DC50" s="182"/>
      <c r="DD50" s="183"/>
    </row>
    <row r="51" spans="1:108" ht="15" customHeight="1">
      <c r="A51" s="31"/>
      <c r="B51" s="179" t="s">
        <v>44</v>
      </c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79"/>
      <c r="AA51" s="179"/>
      <c r="AB51" s="179"/>
      <c r="AC51" s="179"/>
      <c r="AD51" s="179"/>
      <c r="AE51" s="179"/>
      <c r="AF51" s="179"/>
      <c r="AG51" s="179"/>
      <c r="AH51" s="179"/>
      <c r="AI51" s="179"/>
      <c r="AJ51" s="179"/>
      <c r="AK51" s="179"/>
      <c r="AL51" s="179"/>
      <c r="AM51" s="179"/>
      <c r="AN51" s="179"/>
      <c r="AO51" s="179"/>
      <c r="AP51" s="179"/>
      <c r="AQ51" s="179"/>
      <c r="AR51" s="179"/>
      <c r="AS51" s="179"/>
      <c r="AT51" s="179"/>
      <c r="AU51" s="179"/>
      <c r="AV51" s="179"/>
      <c r="AW51" s="179"/>
      <c r="AX51" s="179"/>
      <c r="AY51" s="179"/>
      <c r="AZ51" s="179"/>
      <c r="BA51" s="179"/>
      <c r="BB51" s="179"/>
      <c r="BC51" s="179"/>
      <c r="BD51" s="179"/>
      <c r="BE51" s="179"/>
      <c r="BF51" s="179"/>
      <c r="BG51" s="179"/>
      <c r="BH51" s="179"/>
      <c r="BI51" s="179"/>
      <c r="BJ51" s="179"/>
      <c r="BK51" s="179"/>
      <c r="BL51" s="179"/>
      <c r="BM51" s="179"/>
      <c r="BN51" s="179"/>
      <c r="BO51" s="179"/>
      <c r="BP51" s="179"/>
      <c r="BQ51" s="179"/>
      <c r="BR51" s="179"/>
      <c r="BS51" s="179"/>
      <c r="BT51" s="180"/>
      <c r="BU51" s="181"/>
      <c r="BV51" s="182"/>
      <c r="BW51" s="182"/>
      <c r="BX51" s="182"/>
      <c r="BY51" s="182"/>
      <c r="BZ51" s="182"/>
      <c r="CA51" s="182"/>
      <c r="CB51" s="182"/>
      <c r="CC51" s="182"/>
      <c r="CD51" s="182"/>
      <c r="CE51" s="182"/>
      <c r="CF51" s="182"/>
      <c r="CG51" s="182"/>
      <c r="CH51" s="182"/>
      <c r="CI51" s="182"/>
      <c r="CJ51" s="182"/>
      <c r="CK51" s="182"/>
      <c r="CL51" s="182"/>
      <c r="CM51" s="182"/>
      <c r="CN51" s="182"/>
      <c r="CO51" s="182"/>
      <c r="CP51" s="182"/>
      <c r="CQ51" s="182"/>
      <c r="CR51" s="182"/>
      <c r="CS51" s="182"/>
      <c r="CT51" s="182"/>
      <c r="CU51" s="182"/>
      <c r="CV51" s="182"/>
      <c r="CW51" s="182"/>
      <c r="CX51" s="182"/>
      <c r="CY51" s="182"/>
      <c r="CZ51" s="182"/>
      <c r="DA51" s="182"/>
      <c r="DB51" s="182"/>
      <c r="DC51" s="182"/>
      <c r="DD51" s="183"/>
    </row>
    <row r="52" spans="1:108" ht="15" customHeight="1">
      <c r="A52" s="31"/>
      <c r="B52" s="179" t="s">
        <v>45</v>
      </c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79"/>
      <c r="Y52" s="179"/>
      <c r="Z52" s="179"/>
      <c r="AA52" s="179"/>
      <c r="AB52" s="179"/>
      <c r="AC52" s="179"/>
      <c r="AD52" s="179"/>
      <c r="AE52" s="179"/>
      <c r="AF52" s="179"/>
      <c r="AG52" s="179"/>
      <c r="AH52" s="179"/>
      <c r="AI52" s="179"/>
      <c r="AJ52" s="179"/>
      <c r="AK52" s="179"/>
      <c r="AL52" s="179"/>
      <c r="AM52" s="179"/>
      <c r="AN52" s="179"/>
      <c r="AO52" s="179"/>
      <c r="AP52" s="179"/>
      <c r="AQ52" s="179"/>
      <c r="AR52" s="179"/>
      <c r="AS52" s="179"/>
      <c r="AT52" s="179"/>
      <c r="AU52" s="179"/>
      <c r="AV52" s="179"/>
      <c r="AW52" s="179"/>
      <c r="AX52" s="179"/>
      <c r="AY52" s="179"/>
      <c r="AZ52" s="179"/>
      <c r="BA52" s="179"/>
      <c r="BB52" s="179"/>
      <c r="BC52" s="179"/>
      <c r="BD52" s="179"/>
      <c r="BE52" s="179"/>
      <c r="BF52" s="179"/>
      <c r="BG52" s="179"/>
      <c r="BH52" s="179"/>
      <c r="BI52" s="179"/>
      <c r="BJ52" s="179"/>
      <c r="BK52" s="179"/>
      <c r="BL52" s="179"/>
      <c r="BM52" s="179"/>
      <c r="BN52" s="179"/>
      <c r="BO52" s="179"/>
      <c r="BP52" s="179"/>
      <c r="BQ52" s="179"/>
      <c r="BR52" s="179"/>
      <c r="BS52" s="179"/>
      <c r="BT52" s="180"/>
      <c r="BU52" s="181">
        <v>0</v>
      </c>
      <c r="BV52" s="182"/>
      <c r="BW52" s="182"/>
      <c r="BX52" s="182"/>
      <c r="BY52" s="182"/>
      <c r="BZ52" s="182"/>
      <c r="CA52" s="182"/>
      <c r="CB52" s="182"/>
      <c r="CC52" s="182"/>
      <c r="CD52" s="182"/>
      <c r="CE52" s="182"/>
      <c r="CF52" s="182"/>
      <c r="CG52" s="182"/>
      <c r="CH52" s="182"/>
      <c r="CI52" s="182"/>
      <c r="CJ52" s="182"/>
      <c r="CK52" s="182"/>
      <c r="CL52" s="182"/>
      <c r="CM52" s="182"/>
      <c r="CN52" s="182"/>
      <c r="CO52" s="182"/>
      <c r="CP52" s="182"/>
      <c r="CQ52" s="182"/>
      <c r="CR52" s="182"/>
      <c r="CS52" s="182"/>
      <c r="CT52" s="182"/>
      <c r="CU52" s="182"/>
      <c r="CV52" s="182"/>
      <c r="CW52" s="182"/>
      <c r="CX52" s="182"/>
      <c r="CY52" s="182"/>
      <c r="CZ52" s="182"/>
      <c r="DA52" s="182"/>
      <c r="DB52" s="182"/>
      <c r="DC52" s="182"/>
      <c r="DD52" s="183"/>
    </row>
    <row r="53" spans="1:108" ht="15" customHeight="1">
      <c r="A53" s="31"/>
      <c r="B53" s="179" t="s">
        <v>46</v>
      </c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79"/>
      <c r="W53" s="179"/>
      <c r="X53" s="179"/>
      <c r="Y53" s="179"/>
      <c r="Z53" s="179"/>
      <c r="AA53" s="179"/>
      <c r="AB53" s="179"/>
      <c r="AC53" s="179"/>
      <c r="AD53" s="179"/>
      <c r="AE53" s="179"/>
      <c r="AF53" s="179"/>
      <c r="AG53" s="179"/>
      <c r="AH53" s="179"/>
      <c r="AI53" s="179"/>
      <c r="AJ53" s="179"/>
      <c r="AK53" s="179"/>
      <c r="AL53" s="179"/>
      <c r="AM53" s="179"/>
      <c r="AN53" s="179"/>
      <c r="AO53" s="179"/>
      <c r="AP53" s="179"/>
      <c r="AQ53" s="179"/>
      <c r="AR53" s="179"/>
      <c r="AS53" s="179"/>
      <c r="AT53" s="179"/>
      <c r="AU53" s="179"/>
      <c r="AV53" s="179"/>
      <c r="AW53" s="179"/>
      <c r="AX53" s="179"/>
      <c r="AY53" s="179"/>
      <c r="AZ53" s="179"/>
      <c r="BA53" s="179"/>
      <c r="BB53" s="179"/>
      <c r="BC53" s="179"/>
      <c r="BD53" s="179"/>
      <c r="BE53" s="179"/>
      <c r="BF53" s="179"/>
      <c r="BG53" s="179"/>
      <c r="BH53" s="179"/>
      <c r="BI53" s="179"/>
      <c r="BJ53" s="179"/>
      <c r="BK53" s="179"/>
      <c r="BL53" s="179"/>
      <c r="BM53" s="179"/>
      <c r="BN53" s="179"/>
      <c r="BO53" s="179"/>
      <c r="BP53" s="179"/>
      <c r="BQ53" s="179"/>
      <c r="BR53" s="179"/>
      <c r="BS53" s="179"/>
      <c r="BT53" s="180"/>
      <c r="BU53" s="181">
        <f>138600+67711.92</f>
        <v>206311.91999999998</v>
      </c>
      <c r="BV53" s="182"/>
      <c r="BW53" s="182"/>
      <c r="BX53" s="182"/>
      <c r="BY53" s="182"/>
      <c r="BZ53" s="182"/>
      <c r="CA53" s="182"/>
      <c r="CB53" s="182"/>
      <c r="CC53" s="182"/>
      <c r="CD53" s="182"/>
      <c r="CE53" s="182"/>
      <c r="CF53" s="182"/>
      <c r="CG53" s="182"/>
      <c r="CH53" s="182"/>
      <c r="CI53" s="182"/>
      <c r="CJ53" s="182"/>
      <c r="CK53" s="182"/>
      <c r="CL53" s="182"/>
      <c r="CM53" s="182"/>
      <c r="CN53" s="182"/>
      <c r="CO53" s="182"/>
      <c r="CP53" s="182"/>
      <c r="CQ53" s="182"/>
      <c r="CR53" s="182"/>
      <c r="CS53" s="182"/>
      <c r="CT53" s="182"/>
      <c r="CU53" s="182"/>
      <c r="CV53" s="182"/>
      <c r="CW53" s="182"/>
      <c r="CX53" s="182"/>
      <c r="CY53" s="182"/>
      <c r="CZ53" s="182"/>
      <c r="DA53" s="182"/>
      <c r="DB53" s="182"/>
      <c r="DC53" s="182"/>
      <c r="DD53" s="183"/>
    </row>
    <row r="54" spans="1:108" ht="15" customHeight="1">
      <c r="A54" s="31"/>
      <c r="B54" s="179" t="s">
        <v>47</v>
      </c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179"/>
      <c r="Y54" s="179"/>
      <c r="Z54" s="179"/>
      <c r="AA54" s="179"/>
      <c r="AB54" s="179"/>
      <c r="AC54" s="179"/>
      <c r="AD54" s="179"/>
      <c r="AE54" s="179"/>
      <c r="AF54" s="179"/>
      <c r="AG54" s="179"/>
      <c r="AH54" s="179"/>
      <c r="AI54" s="179"/>
      <c r="AJ54" s="179"/>
      <c r="AK54" s="179"/>
      <c r="AL54" s="179"/>
      <c r="AM54" s="179"/>
      <c r="AN54" s="179"/>
      <c r="AO54" s="179"/>
      <c r="AP54" s="179"/>
      <c r="AQ54" s="179"/>
      <c r="AR54" s="179"/>
      <c r="AS54" s="179"/>
      <c r="AT54" s="179"/>
      <c r="AU54" s="179"/>
      <c r="AV54" s="179"/>
      <c r="AW54" s="179"/>
      <c r="AX54" s="179"/>
      <c r="AY54" s="179"/>
      <c r="AZ54" s="179"/>
      <c r="BA54" s="179"/>
      <c r="BB54" s="179"/>
      <c r="BC54" s="179"/>
      <c r="BD54" s="179"/>
      <c r="BE54" s="179"/>
      <c r="BF54" s="179"/>
      <c r="BG54" s="179"/>
      <c r="BH54" s="179"/>
      <c r="BI54" s="179"/>
      <c r="BJ54" s="179"/>
      <c r="BK54" s="179"/>
      <c r="BL54" s="179"/>
      <c r="BM54" s="179"/>
      <c r="BN54" s="179"/>
      <c r="BO54" s="179"/>
      <c r="BP54" s="179"/>
      <c r="BQ54" s="179"/>
      <c r="BR54" s="179"/>
      <c r="BS54" s="179"/>
      <c r="BT54" s="180"/>
      <c r="BU54" s="181">
        <v>55872.66</v>
      </c>
      <c r="BV54" s="182"/>
      <c r="BW54" s="182"/>
      <c r="BX54" s="182"/>
      <c r="BY54" s="182"/>
      <c r="BZ54" s="182"/>
      <c r="CA54" s="182"/>
      <c r="CB54" s="182"/>
      <c r="CC54" s="182"/>
      <c r="CD54" s="182"/>
      <c r="CE54" s="182"/>
      <c r="CF54" s="182"/>
      <c r="CG54" s="182"/>
      <c r="CH54" s="182"/>
      <c r="CI54" s="182"/>
      <c r="CJ54" s="182"/>
      <c r="CK54" s="182"/>
      <c r="CL54" s="182"/>
      <c r="CM54" s="182"/>
      <c r="CN54" s="182"/>
      <c r="CO54" s="182"/>
      <c r="CP54" s="182"/>
      <c r="CQ54" s="182"/>
      <c r="CR54" s="182"/>
      <c r="CS54" s="182"/>
      <c r="CT54" s="182"/>
      <c r="CU54" s="182"/>
      <c r="CV54" s="182"/>
      <c r="CW54" s="182"/>
      <c r="CX54" s="182"/>
      <c r="CY54" s="182"/>
      <c r="CZ54" s="182"/>
      <c r="DA54" s="182"/>
      <c r="DB54" s="182"/>
      <c r="DC54" s="182"/>
      <c r="DD54" s="183"/>
    </row>
    <row r="55" spans="1:108" ht="15" customHeight="1">
      <c r="A55" s="31"/>
      <c r="B55" s="179" t="s">
        <v>48</v>
      </c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79"/>
      <c r="X55" s="179"/>
      <c r="Y55" s="179"/>
      <c r="Z55" s="179"/>
      <c r="AA55" s="179"/>
      <c r="AB55" s="179"/>
      <c r="AC55" s="179"/>
      <c r="AD55" s="179"/>
      <c r="AE55" s="179"/>
      <c r="AF55" s="179"/>
      <c r="AG55" s="179"/>
      <c r="AH55" s="179"/>
      <c r="AI55" s="179"/>
      <c r="AJ55" s="179"/>
      <c r="AK55" s="179"/>
      <c r="AL55" s="179"/>
      <c r="AM55" s="179"/>
      <c r="AN55" s="179"/>
      <c r="AO55" s="179"/>
      <c r="AP55" s="179"/>
      <c r="AQ55" s="179"/>
      <c r="AR55" s="179"/>
      <c r="AS55" s="179"/>
      <c r="AT55" s="179"/>
      <c r="AU55" s="179"/>
      <c r="AV55" s="179"/>
      <c r="AW55" s="179"/>
      <c r="AX55" s="179"/>
      <c r="AY55" s="179"/>
      <c r="AZ55" s="179"/>
      <c r="BA55" s="179"/>
      <c r="BB55" s="179"/>
      <c r="BC55" s="179"/>
      <c r="BD55" s="179"/>
      <c r="BE55" s="179"/>
      <c r="BF55" s="179"/>
      <c r="BG55" s="179"/>
      <c r="BH55" s="179"/>
      <c r="BI55" s="179"/>
      <c r="BJ55" s="179"/>
      <c r="BK55" s="179"/>
      <c r="BL55" s="179"/>
      <c r="BM55" s="179"/>
      <c r="BN55" s="179"/>
      <c r="BO55" s="179"/>
      <c r="BP55" s="179"/>
      <c r="BQ55" s="179"/>
      <c r="BR55" s="179"/>
      <c r="BS55" s="179"/>
      <c r="BT55" s="180"/>
      <c r="BU55" s="181"/>
      <c r="BV55" s="182"/>
      <c r="BW55" s="182"/>
      <c r="BX55" s="182"/>
      <c r="BY55" s="182"/>
      <c r="BZ55" s="182"/>
      <c r="CA55" s="182"/>
      <c r="CB55" s="182"/>
      <c r="CC55" s="182"/>
      <c r="CD55" s="182"/>
      <c r="CE55" s="182"/>
      <c r="CF55" s="182"/>
      <c r="CG55" s="182"/>
      <c r="CH55" s="182"/>
      <c r="CI55" s="182"/>
      <c r="CJ55" s="182"/>
      <c r="CK55" s="182"/>
      <c r="CL55" s="182"/>
      <c r="CM55" s="182"/>
      <c r="CN55" s="182"/>
      <c r="CO55" s="182"/>
      <c r="CP55" s="182"/>
      <c r="CQ55" s="182"/>
      <c r="CR55" s="182"/>
      <c r="CS55" s="182"/>
      <c r="CT55" s="182"/>
      <c r="CU55" s="182"/>
      <c r="CV55" s="182"/>
      <c r="CW55" s="182"/>
      <c r="CX55" s="182"/>
      <c r="CY55" s="182"/>
      <c r="CZ55" s="182"/>
      <c r="DA55" s="182"/>
      <c r="DB55" s="182"/>
      <c r="DC55" s="182"/>
      <c r="DD55" s="183"/>
    </row>
    <row r="56" spans="1:108" ht="15" customHeight="1">
      <c r="A56" s="31"/>
      <c r="B56" s="179" t="s">
        <v>78</v>
      </c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9"/>
      <c r="U56" s="179"/>
      <c r="V56" s="179"/>
      <c r="W56" s="179"/>
      <c r="X56" s="179"/>
      <c r="Y56" s="179"/>
      <c r="Z56" s="179"/>
      <c r="AA56" s="179"/>
      <c r="AB56" s="179"/>
      <c r="AC56" s="179"/>
      <c r="AD56" s="179"/>
      <c r="AE56" s="179"/>
      <c r="AF56" s="179"/>
      <c r="AG56" s="179"/>
      <c r="AH56" s="179"/>
      <c r="AI56" s="179"/>
      <c r="AJ56" s="179"/>
      <c r="AK56" s="179"/>
      <c r="AL56" s="179"/>
      <c r="AM56" s="179"/>
      <c r="AN56" s="179"/>
      <c r="AO56" s="179"/>
      <c r="AP56" s="179"/>
      <c r="AQ56" s="179"/>
      <c r="AR56" s="179"/>
      <c r="AS56" s="179"/>
      <c r="AT56" s="179"/>
      <c r="AU56" s="179"/>
      <c r="AV56" s="179"/>
      <c r="AW56" s="179"/>
      <c r="AX56" s="179"/>
      <c r="AY56" s="179"/>
      <c r="AZ56" s="179"/>
      <c r="BA56" s="179"/>
      <c r="BB56" s="179"/>
      <c r="BC56" s="179"/>
      <c r="BD56" s="179"/>
      <c r="BE56" s="179"/>
      <c r="BF56" s="179"/>
      <c r="BG56" s="179"/>
      <c r="BH56" s="179"/>
      <c r="BI56" s="179"/>
      <c r="BJ56" s="179"/>
      <c r="BK56" s="179"/>
      <c r="BL56" s="179"/>
      <c r="BM56" s="179"/>
      <c r="BN56" s="179"/>
      <c r="BO56" s="179"/>
      <c r="BP56" s="179"/>
      <c r="BQ56" s="179"/>
      <c r="BR56" s="179"/>
      <c r="BS56" s="179"/>
      <c r="BT56" s="180"/>
      <c r="BU56" s="181"/>
      <c r="BV56" s="182"/>
      <c r="BW56" s="182"/>
      <c r="BX56" s="182"/>
      <c r="BY56" s="182"/>
      <c r="BZ56" s="182"/>
      <c r="CA56" s="182"/>
      <c r="CB56" s="182"/>
      <c r="CC56" s="182"/>
      <c r="CD56" s="182"/>
      <c r="CE56" s="182"/>
      <c r="CF56" s="182"/>
      <c r="CG56" s="182"/>
      <c r="CH56" s="182"/>
      <c r="CI56" s="182"/>
      <c r="CJ56" s="182"/>
      <c r="CK56" s="182"/>
      <c r="CL56" s="182"/>
      <c r="CM56" s="182"/>
      <c r="CN56" s="182"/>
      <c r="CO56" s="182"/>
      <c r="CP56" s="182"/>
      <c r="CQ56" s="182"/>
      <c r="CR56" s="182"/>
      <c r="CS56" s="182"/>
      <c r="CT56" s="182"/>
      <c r="CU56" s="182"/>
      <c r="CV56" s="182"/>
      <c r="CW56" s="182"/>
      <c r="CX56" s="182"/>
      <c r="CY56" s="182"/>
      <c r="CZ56" s="182"/>
      <c r="DA56" s="182"/>
      <c r="DB56" s="182"/>
      <c r="DC56" s="182"/>
      <c r="DD56" s="183"/>
    </row>
    <row r="57" spans="1:108" ht="15" customHeight="1">
      <c r="A57" s="31"/>
      <c r="B57" s="179" t="s">
        <v>100</v>
      </c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79"/>
      <c r="Y57" s="179"/>
      <c r="Z57" s="179"/>
      <c r="AA57" s="179"/>
      <c r="AB57" s="179"/>
      <c r="AC57" s="179"/>
      <c r="AD57" s="179"/>
      <c r="AE57" s="179"/>
      <c r="AF57" s="179"/>
      <c r="AG57" s="179"/>
      <c r="AH57" s="179"/>
      <c r="AI57" s="179"/>
      <c r="AJ57" s="179"/>
      <c r="AK57" s="179"/>
      <c r="AL57" s="179"/>
      <c r="AM57" s="179"/>
      <c r="AN57" s="179"/>
      <c r="AO57" s="179"/>
      <c r="AP57" s="179"/>
      <c r="AQ57" s="179"/>
      <c r="AR57" s="179"/>
      <c r="AS57" s="179"/>
      <c r="AT57" s="179"/>
      <c r="AU57" s="179"/>
      <c r="AV57" s="179"/>
      <c r="AW57" s="179"/>
      <c r="AX57" s="179"/>
      <c r="AY57" s="179"/>
      <c r="AZ57" s="179"/>
      <c r="BA57" s="179"/>
      <c r="BB57" s="179"/>
      <c r="BC57" s="179"/>
      <c r="BD57" s="179"/>
      <c r="BE57" s="179"/>
      <c r="BF57" s="179"/>
      <c r="BG57" s="179"/>
      <c r="BH57" s="179"/>
      <c r="BI57" s="179"/>
      <c r="BJ57" s="179"/>
      <c r="BK57" s="179"/>
      <c r="BL57" s="179"/>
      <c r="BM57" s="179"/>
      <c r="BN57" s="179"/>
      <c r="BO57" s="179"/>
      <c r="BP57" s="179"/>
      <c r="BQ57" s="179"/>
      <c r="BR57" s="179"/>
      <c r="BS57" s="179"/>
      <c r="BT57" s="180"/>
      <c r="BU57" s="181"/>
      <c r="BV57" s="182"/>
      <c r="BW57" s="182"/>
      <c r="BX57" s="182"/>
      <c r="BY57" s="182"/>
      <c r="BZ57" s="182"/>
      <c r="CA57" s="182"/>
      <c r="CB57" s="182"/>
      <c r="CC57" s="182"/>
      <c r="CD57" s="182"/>
      <c r="CE57" s="182"/>
      <c r="CF57" s="182"/>
      <c r="CG57" s="182"/>
      <c r="CH57" s="182"/>
      <c r="CI57" s="182"/>
      <c r="CJ57" s="182"/>
      <c r="CK57" s="182"/>
      <c r="CL57" s="182"/>
      <c r="CM57" s="182"/>
      <c r="CN57" s="182"/>
      <c r="CO57" s="182"/>
      <c r="CP57" s="182"/>
      <c r="CQ57" s="182"/>
      <c r="CR57" s="182"/>
      <c r="CS57" s="182"/>
      <c r="CT57" s="182"/>
      <c r="CU57" s="182"/>
      <c r="CV57" s="182"/>
      <c r="CW57" s="182"/>
      <c r="CX57" s="182"/>
      <c r="CY57" s="182"/>
      <c r="CZ57" s="182"/>
      <c r="DA57" s="182"/>
      <c r="DB57" s="182"/>
      <c r="DC57" s="182"/>
      <c r="DD57" s="183"/>
    </row>
    <row r="58" spans="1:108" ht="15" customHeight="1">
      <c r="A58" s="31"/>
      <c r="B58" s="179" t="s">
        <v>79</v>
      </c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79"/>
      <c r="V58" s="179"/>
      <c r="W58" s="179"/>
      <c r="X58" s="179"/>
      <c r="Y58" s="179"/>
      <c r="Z58" s="179"/>
      <c r="AA58" s="179"/>
      <c r="AB58" s="179"/>
      <c r="AC58" s="179"/>
      <c r="AD58" s="179"/>
      <c r="AE58" s="179"/>
      <c r="AF58" s="179"/>
      <c r="AG58" s="179"/>
      <c r="AH58" s="179"/>
      <c r="AI58" s="179"/>
      <c r="AJ58" s="179"/>
      <c r="AK58" s="179"/>
      <c r="AL58" s="179"/>
      <c r="AM58" s="179"/>
      <c r="AN58" s="179"/>
      <c r="AO58" s="179"/>
      <c r="AP58" s="179"/>
      <c r="AQ58" s="179"/>
      <c r="AR58" s="179"/>
      <c r="AS58" s="179"/>
      <c r="AT58" s="179"/>
      <c r="AU58" s="179"/>
      <c r="AV58" s="179"/>
      <c r="AW58" s="179"/>
      <c r="AX58" s="179"/>
      <c r="AY58" s="179"/>
      <c r="AZ58" s="179"/>
      <c r="BA58" s="179"/>
      <c r="BB58" s="179"/>
      <c r="BC58" s="179"/>
      <c r="BD58" s="179"/>
      <c r="BE58" s="179"/>
      <c r="BF58" s="179"/>
      <c r="BG58" s="179"/>
      <c r="BH58" s="179"/>
      <c r="BI58" s="179"/>
      <c r="BJ58" s="179"/>
      <c r="BK58" s="179"/>
      <c r="BL58" s="179"/>
      <c r="BM58" s="179"/>
      <c r="BN58" s="179"/>
      <c r="BO58" s="179"/>
      <c r="BP58" s="179"/>
      <c r="BQ58" s="179"/>
      <c r="BR58" s="179"/>
      <c r="BS58" s="179"/>
      <c r="BT58" s="180"/>
      <c r="BU58" s="181"/>
      <c r="BV58" s="182"/>
      <c r="BW58" s="182"/>
      <c r="BX58" s="182"/>
      <c r="BY58" s="182"/>
      <c r="BZ58" s="182"/>
      <c r="CA58" s="182"/>
      <c r="CB58" s="182"/>
      <c r="CC58" s="182"/>
      <c r="CD58" s="182"/>
      <c r="CE58" s="182"/>
      <c r="CF58" s="182"/>
      <c r="CG58" s="182"/>
      <c r="CH58" s="182"/>
      <c r="CI58" s="182"/>
      <c r="CJ58" s="182"/>
      <c r="CK58" s="182"/>
      <c r="CL58" s="182"/>
      <c r="CM58" s="182"/>
      <c r="CN58" s="182"/>
      <c r="CO58" s="182"/>
      <c r="CP58" s="182"/>
      <c r="CQ58" s="182"/>
      <c r="CR58" s="182"/>
      <c r="CS58" s="182"/>
      <c r="CT58" s="182"/>
      <c r="CU58" s="182"/>
      <c r="CV58" s="182"/>
      <c r="CW58" s="182"/>
      <c r="CX58" s="182"/>
      <c r="CY58" s="182"/>
      <c r="CZ58" s="182"/>
      <c r="DA58" s="182"/>
      <c r="DB58" s="182"/>
      <c r="DC58" s="182"/>
      <c r="DD58" s="183"/>
    </row>
    <row r="59" spans="1:108" ht="15" customHeight="1">
      <c r="A59" s="31"/>
      <c r="B59" s="179" t="s">
        <v>80</v>
      </c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/>
      <c r="X59" s="179"/>
      <c r="Y59" s="179"/>
      <c r="Z59" s="179"/>
      <c r="AA59" s="179"/>
      <c r="AB59" s="179"/>
      <c r="AC59" s="179"/>
      <c r="AD59" s="179"/>
      <c r="AE59" s="179"/>
      <c r="AF59" s="179"/>
      <c r="AG59" s="179"/>
      <c r="AH59" s="179"/>
      <c r="AI59" s="179"/>
      <c r="AJ59" s="179"/>
      <c r="AK59" s="179"/>
      <c r="AL59" s="179"/>
      <c r="AM59" s="179"/>
      <c r="AN59" s="179"/>
      <c r="AO59" s="179"/>
      <c r="AP59" s="179"/>
      <c r="AQ59" s="179"/>
      <c r="AR59" s="179"/>
      <c r="AS59" s="179"/>
      <c r="AT59" s="179"/>
      <c r="AU59" s="179"/>
      <c r="AV59" s="179"/>
      <c r="AW59" s="179"/>
      <c r="AX59" s="179"/>
      <c r="AY59" s="179"/>
      <c r="AZ59" s="179"/>
      <c r="BA59" s="179"/>
      <c r="BB59" s="179"/>
      <c r="BC59" s="179"/>
      <c r="BD59" s="179"/>
      <c r="BE59" s="179"/>
      <c r="BF59" s="179"/>
      <c r="BG59" s="179"/>
      <c r="BH59" s="179"/>
      <c r="BI59" s="179"/>
      <c r="BJ59" s="179"/>
      <c r="BK59" s="179"/>
      <c r="BL59" s="179"/>
      <c r="BM59" s="179"/>
      <c r="BN59" s="179"/>
      <c r="BO59" s="179"/>
      <c r="BP59" s="179"/>
      <c r="BQ59" s="179"/>
      <c r="BR59" s="179"/>
      <c r="BS59" s="179"/>
      <c r="BT59" s="180"/>
      <c r="BU59" s="181"/>
      <c r="BV59" s="182"/>
      <c r="BW59" s="182"/>
      <c r="BX59" s="182"/>
      <c r="BY59" s="182"/>
      <c r="BZ59" s="182"/>
      <c r="CA59" s="182"/>
      <c r="CB59" s="182"/>
      <c r="CC59" s="182"/>
      <c r="CD59" s="182"/>
      <c r="CE59" s="182"/>
      <c r="CF59" s="182"/>
      <c r="CG59" s="182"/>
      <c r="CH59" s="182"/>
      <c r="CI59" s="182"/>
      <c r="CJ59" s="182"/>
      <c r="CK59" s="182"/>
      <c r="CL59" s="182"/>
      <c r="CM59" s="182"/>
      <c r="CN59" s="182"/>
      <c r="CO59" s="182"/>
      <c r="CP59" s="182"/>
      <c r="CQ59" s="182"/>
      <c r="CR59" s="182"/>
      <c r="CS59" s="182"/>
      <c r="CT59" s="182"/>
      <c r="CU59" s="182"/>
      <c r="CV59" s="182"/>
      <c r="CW59" s="182"/>
      <c r="CX59" s="182"/>
      <c r="CY59" s="182"/>
      <c r="CZ59" s="182"/>
      <c r="DA59" s="182"/>
      <c r="DB59" s="182"/>
      <c r="DC59" s="182"/>
      <c r="DD59" s="183"/>
    </row>
    <row r="60" spans="1:108" ht="15" customHeight="1">
      <c r="A60" s="31"/>
      <c r="B60" s="179" t="s">
        <v>81</v>
      </c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79"/>
      <c r="X60" s="179"/>
      <c r="Y60" s="179"/>
      <c r="Z60" s="179"/>
      <c r="AA60" s="179"/>
      <c r="AB60" s="179"/>
      <c r="AC60" s="179"/>
      <c r="AD60" s="179"/>
      <c r="AE60" s="179"/>
      <c r="AF60" s="179"/>
      <c r="AG60" s="179"/>
      <c r="AH60" s="179"/>
      <c r="AI60" s="179"/>
      <c r="AJ60" s="179"/>
      <c r="AK60" s="179"/>
      <c r="AL60" s="179"/>
      <c r="AM60" s="179"/>
      <c r="AN60" s="179"/>
      <c r="AO60" s="179"/>
      <c r="AP60" s="179"/>
      <c r="AQ60" s="179"/>
      <c r="AR60" s="179"/>
      <c r="AS60" s="179"/>
      <c r="AT60" s="179"/>
      <c r="AU60" s="179"/>
      <c r="AV60" s="179"/>
      <c r="AW60" s="179"/>
      <c r="AX60" s="179"/>
      <c r="AY60" s="179"/>
      <c r="AZ60" s="179"/>
      <c r="BA60" s="179"/>
      <c r="BB60" s="179"/>
      <c r="BC60" s="179"/>
      <c r="BD60" s="179"/>
      <c r="BE60" s="179"/>
      <c r="BF60" s="179"/>
      <c r="BG60" s="179"/>
      <c r="BH60" s="179"/>
      <c r="BI60" s="179"/>
      <c r="BJ60" s="179"/>
      <c r="BK60" s="179"/>
      <c r="BL60" s="179"/>
      <c r="BM60" s="179"/>
      <c r="BN60" s="179"/>
      <c r="BO60" s="179"/>
      <c r="BP60" s="179"/>
      <c r="BQ60" s="179"/>
      <c r="BR60" s="179"/>
      <c r="BS60" s="179"/>
      <c r="BT60" s="180"/>
      <c r="BU60" s="181"/>
      <c r="BV60" s="182"/>
      <c r="BW60" s="182"/>
      <c r="BX60" s="182"/>
      <c r="BY60" s="182"/>
      <c r="BZ60" s="182"/>
      <c r="CA60" s="182"/>
      <c r="CB60" s="182"/>
      <c r="CC60" s="182"/>
      <c r="CD60" s="182"/>
      <c r="CE60" s="182"/>
      <c r="CF60" s="182"/>
      <c r="CG60" s="182"/>
      <c r="CH60" s="182"/>
      <c r="CI60" s="182"/>
      <c r="CJ60" s="182"/>
      <c r="CK60" s="182"/>
      <c r="CL60" s="182"/>
      <c r="CM60" s="182"/>
      <c r="CN60" s="182"/>
      <c r="CO60" s="182"/>
      <c r="CP60" s="182"/>
      <c r="CQ60" s="182"/>
      <c r="CR60" s="182"/>
      <c r="CS60" s="182"/>
      <c r="CT60" s="182"/>
      <c r="CU60" s="182"/>
      <c r="CV60" s="182"/>
      <c r="CW60" s="182"/>
      <c r="CX60" s="182"/>
      <c r="CY60" s="182"/>
      <c r="CZ60" s="182"/>
      <c r="DA60" s="182"/>
      <c r="DB60" s="182"/>
      <c r="DC60" s="182"/>
      <c r="DD60" s="183"/>
    </row>
    <row r="61" spans="1:108" ht="15" customHeight="1">
      <c r="A61" s="31"/>
      <c r="B61" s="179" t="s">
        <v>82</v>
      </c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79"/>
      <c r="X61" s="179"/>
      <c r="Y61" s="179"/>
      <c r="Z61" s="179"/>
      <c r="AA61" s="179"/>
      <c r="AB61" s="179"/>
      <c r="AC61" s="179"/>
      <c r="AD61" s="179"/>
      <c r="AE61" s="179"/>
      <c r="AF61" s="179"/>
      <c r="AG61" s="179"/>
      <c r="AH61" s="179"/>
      <c r="AI61" s="179"/>
      <c r="AJ61" s="179"/>
      <c r="AK61" s="179"/>
      <c r="AL61" s="179"/>
      <c r="AM61" s="179"/>
      <c r="AN61" s="179"/>
      <c r="AO61" s="179"/>
      <c r="AP61" s="179"/>
      <c r="AQ61" s="179"/>
      <c r="AR61" s="179"/>
      <c r="AS61" s="179"/>
      <c r="AT61" s="179"/>
      <c r="AU61" s="179"/>
      <c r="AV61" s="179"/>
      <c r="AW61" s="179"/>
      <c r="AX61" s="179"/>
      <c r="AY61" s="179"/>
      <c r="AZ61" s="179"/>
      <c r="BA61" s="179"/>
      <c r="BB61" s="179"/>
      <c r="BC61" s="179"/>
      <c r="BD61" s="179"/>
      <c r="BE61" s="179"/>
      <c r="BF61" s="179"/>
      <c r="BG61" s="179"/>
      <c r="BH61" s="179"/>
      <c r="BI61" s="179"/>
      <c r="BJ61" s="179"/>
      <c r="BK61" s="179"/>
      <c r="BL61" s="179"/>
      <c r="BM61" s="179"/>
      <c r="BN61" s="179"/>
      <c r="BO61" s="179"/>
      <c r="BP61" s="179"/>
      <c r="BQ61" s="179"/>
      <c r="BR61" s="179"/>
      <c r="BS61" s="179"/>
      <c r="BT61" s="180"/>
      <c r="BU61" s="181"/>
      <c r="BV61" s="182"/>
      <c r="BW61" s="182"/>
      <c r="BX61" s="182"/>
      <c r="BY61" s="182"/>
      <c r="BZ61" s="182"/>
      <c r="CA61" s="182"/>
      <c r="CB61" s="182"/>
      <c r="CC61" s="182"/>
      <c r="CD61" s="182"/>
      <c r="CE61" s="182"/>
      <c r="CF61" s="182"/>
      <c r="CG61" s="182"/>
      <c r="CH61" s="182"/>
      <c r="CI61" s="182"/>
      <c r="CJ61" s="182"/>
      <c r="CK61" s="182"/>
      <c r="CL61" s="182"/>
      <c r="CM61" s="182"/>
      <c r="CN61" s="182"/>
      <c r="CO61" s="182"/>
      <c r="CP61" s="182"/>
      <c r="CQ61" s="182"/>
      <c r="CR61" s="182"/>
      <c r="CS61" s="182"/>
      <c r="CT61" s="182"/>
      <c r="CU61" s="182"/>
      <c r="CV61" s="182"/>
      <c r="CW61" s="182"/>
      <c r="CX61" s="182"/>
      <c r="CY61" s="182"/>
      <c r="CZ61" s="182"/>
      <c r="DA61" s="182"/>
      <c r="DB61" s="182"/>
      <c r="DC61" s="182"/>
      <c r="DD61" s="183"/>
    </row>
    <row r="62" spans="1:108" ht="45" customHeight="1">
      <c r="A62" s="31"/>
      <c r="B62" s="179" t="s">
        <v>83</v>
      </c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179"/>
      <c r="Y62" s="179"/>
      <c r="Z62" s="179"/>
      <c r="AA62" s="179"/>
      <c r="AB62" s="179"/>
      <c r="AC62" s="179"/>
      <c r="AD62" s="179"/>
      <c r="AE62" s="179"/>
      <c r="AF62" s="179"/>
      <c r="AG62" s="179"/>
      <c r="AH62" s="179"/>
      <c r="AI62" s="179"/>
      <c r="AJ62" s="179"/>
      <c r="AK62" s="179"/>
      <c r="AL62" s="179"/>
      <c r="AM62" s="179"/>
      <c r="AN62" s="179"/>
      <c r="AO62" s="179"/>
      <c r="AP62" s="179"/>
      <c r="AQ62" s="179"/>
      <c r="AR62" s="179"/>
      <c r="AS62" s="179"/>
      <c r="AT62" s="179"/>
      <c r="AU62" s="179"/>
      <c r="AV62" s="179"/>
      <c r="AW62" s="179"/>
      <c r="AX62" s="179"/>
      <c r="AY62" s="179"/>
      <c r="AZ62" s="179"/>
      <c r="BA62" s="179"/>
      <c r="BB62" s="179"/>
      <c r="BC62" s="179"/>
      <c r="BD62" s="179"/>
      <c r="BE62" s="179"/>
      <c r="BF62" s="179"/>
      <c r="BG62" s="179"/>
      <c r="BH62" s="179"/>
      <c r="BI62" s="179"/>
      <c r="BJ62" s="179"/>
      <c r="BK62" s="179"/>
      <c r="BL62" s="179"/>
      <c r="BM62" s="179"/>
      <c r="BN62" s="179"/>
      <c r="BO62" s="179"/>
      <c r="BP62" s="179"/>
      <c r="BQ62" s="179"/>
      <c r="BR62" s="179"/>
      <c r="BS62" s="179"/>
      <c r="BT62" s="180"/>
      <c r="BU62" s="181">
        <f>BU69+BU73+BU64+BU67</f>
        <v>0</v>
      </c>
      <c r="BV62" s="182"/>
      <c r="BW62" s="182"/>
      <c r="BX62" s="182"/>
      <c r="BY62" s="182"/>
      <c r="BZ62" s="182"/>
      <c r="CA62" s="182"/>
      <c r="CB62" s="182"/>
      <c r="CC62" s="182"/>
      <c r="CD62" s="182"/>
      <c r="CE62" s="182"/>
      <c r="CF62" s="182"/>
      <c r="CG62" s="182"/>
      <c r="CH62" s="182"/>
      <c r="CI62" s="182"/>
      <c r="CJ62" s="182"/>
      <c r="CK62" s="182"/>
      <c r="CL62" s="182"/>
      <c r="CM62" s="182"/>
      <c r="CN62" s="182"/>
      <c r="CO62" s="182"/>
      <c r="CP62" s="182"/>
      <c r="CQ62" s="182"/>
      <c r="CR62" s="182"/>
      <c r="CS62" s="182"/>
      <c r="CT62" s="182"/>
      <c r="CU62" s="182"/>
      <c r="CV62" s="182"/>
      <c r="CW62" s="182"/>
      <c r="CX62" s="182"/>
      <c r="CY62" s="182"/>
      <c r="CZ62" s="182"/>
      <c r="DA62" s="182"/>
      <c r="DB62" s="182"/>
      <c r="DC62" s="182"/>
      <c r="DD62" s="183"/>
    </row>
    <row r="63" spans="1:108" ht="15" customHeight="1">
      <c r="A63" s="36"/>
      <c r="B63" s="184" t="s">
        <v>8</v>
      </c>
      <c r="C63" s="184"/>
      <c r="D63" s="184"/>
      <c r="E63" s="184"/>
      <c r="F63" s="184"/>
      <c r="G63" s="184"/>
      <c r="H63" s="184"/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184"/>
      <c r="T63" s="184"/>
      <c r="U63" s="184"/>
      <c r="V63" s="184"/>
      <c r="W63" s="184"/>
      <c r="X63" s="184"/>
      <c r="Y63" s="184"/>
      <c r="Z63" s="184"/>
      <c r="AA63" s="184"/>
      <c r="AB63" s="184"/>
      <c r="AC63" s="184"/>
      <c r="AD63" s="184"/>
      <c r="AE63" s="184"/>
      <c r="AF63" s="184"/>
      <c r="AG63" s="184"/>
      <c r="AH63" s="184"/>
      <c r="AI63" s="184"/>
      <c r="AJ63" s="184"/>
      <c r="AK63" s="184"/>
      <c r="AL63" s="184"/>
      <c r="AM63" s="184"/>
      <c r="AN63" s="184"/>
      <c r="AO63" s="184"/>
      <c r="AP63" s="184"/>
      <c r="AQ63" s="184"/>
      <c r="AR63" s="184"/>
      <c r="AS63" s="184"/>
      <c r="AT63" s="184"/>
      <c r="AU63" s="184"/>
      <c r="AV63" s="184"/>
      <c r="AW63" s="184"/>
      <c r="AX63" s="184"/>
      <c r="AY63" s="184"/>
      <c r="AZ63" s="184"/>
      <c r="BA63" s="184"/>
      <c r="BB63" s="184"/>
      <c r="BC63" s="184"/>
      <c r="BD63" s="184"/>
      <c r="BE63" s="184"/>
      <c r="BF63" s="184"/>
      <c r="BG63" s="184"/>
      <c r="BH63" s="184"/>
      <c r="BI63" s="184"/>
      <c r="BJ63" s="184"/>
      <c r="BK63" s="184"/>
      <c r="BL63" s="184"/>
      <c r="BM63" s="184"/>
      <c r="BN63" s="184"/>
      <c r="BO63" s="184"/>
      <c r="BP63" s="184"/>
      <c r="BQ63" s="184"/>
      <c r="BR63" s="184"/>
      <c r="BS63" s="184"/>
      <c r="BT63" s="185"/>
      <c r="BU63" s="181"/>
      <c r="BV63" s="182"/>
      <c r="BW63" s="182"/>
      <c r="BX63" s="182"/>
      <c r="BY63" s="182"/>
      <c r="BZ63" s="182"/>
      <c r="CA63" s="182"/>
      <c r="CB63" s="182"/>
      <c r="CC63" s="182"/>
      <c r="CD63" s="182"/>
      <c r="CE63" s="182"/>
      <c r="CF63" s="182"/>
      <c r="CG63" s="182"/>
      <c r="CH63" s="182"/>
      <c r="CI63" s="182"/>
      <c r="CJ63" s="182"/>
      <c r="CK63" s="182"/>
      <c r="CL63" s="182"/>
      <c r="CM63" s="182"/>
      <c r="CN63" s="182"/>
      <c r="CO63" s="182"/>
      <c r="CP63" s="182"/>
      <c r="CQ63" s="182"/>
      <c r="CR63" s="182"/>
      <c r="CS63" s="182"/>
      <c r="CT63" s="182"/>
      <c r="CU63" s="182"/>
      <c r="CV63" s="182"/>
      <c r="CW63" s="182"/>
      <c r="CX63" s="182"/>
      <c r="CY63" s="182"/>
      <c r="CZ63" s="182"/>
      <c r="DA63" s="182"/>
      <c r="DB63" s="182"/>
      <c r="DC63" s="182"/>
      <c r="DD63" s="183"/>
    </row>
    <row r="64" spans="1:108" ht="15" customHeight="1">
      <c r="A64" s="31"/>
      <c r="B64" s="179" t="s">
        <v>85</v>
      </c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79"/>
      <c r="X64" s="179"/>
      <c r="Y64" s="179"/>
      <c r="Z64" s="179"/>
      <c r="AA64" s="179"/>
      <c r="AB64" s="179"/>
      <c r="AC64" s="179"/>
      <c r="AD64" s="179"/>
      <c r="AE64" s="179"/>
      <c r="AF64" s="179"/>
      <c r="AG64" s="179"/>
      <c r="AH64" s="179"/>
      <c r="AI64" s="179"/>
      <c r="AJ64" s="179"/>
      <c r="AK64" s="179"/>
      <c r="AL64" s="179"/>
      <c r="AM64" s="179"/>
      <c r="AN64" s="179"/>
      <c r="AO64" s="179"/>
      <c r="AP64" s="179"/>
      <c r="AQ64" s="179"/>
      <c r="AR64" s="179"/>
      <c r="AS64" s="179"/>
      <c r="AT64" s="179"/>
      <c r="AU64" s="179"/>
      <c r="AV64" s="179"/>
      <c r="AW64" s="179"/>
      <c r="AX64" s="179"/>
      <c r="AY64" s="179"/>
      <c r="AZ64" s="179"/>
      <c r="BA64" s="179"/>
      <c r="BB64" s="179"/>
      <c r="BC64" s="179"/>
      <c r="BD64" s="179"/>
      <c r="BE64" s="179"/>
      <c r="BF64" s="179"/>
      <c r="BG64" s="179"/>
      <c r="BH64" s="179"/>
      <c r="BI64" s="179"/>
      <c r="BJ64" s="179"/>
      <c r="BK64" s="179"/>
      <c r="BL64" s="179"/>
      <c r="BM64" s="179"/>
      <c r="BN64" s="179"/>
      <c r="BO64" s="179"/>
      <c r="BP64" s="179"/>
      <c r="BQ64" s="179"/>
      <c r="BR64" s="179"/>
      <c r="BS64" s="179"/>
      <c r="BT64" s="180"/>
      <c r="BU64" s="181"/>
      <c r="BV64" s="182"/>
      <c r="BW64" s="182"/>
      <c r="BX64" s="182"/>
      <c r="BY64" s="182"/>
      <c r="BZ64" s="182"/>
      <c r="CA64" s="182"/>
      <c r="CB64" s="182"/>
      <c r="CC64" s="182"/>
      <c r="CD64" s="182"/>
      <c r="CE64" s="182"/>
      <c r="CF64" s="182"/>
      <c r="CG64" s="182"/>
      <c r="CH64" s="182"/>
      <c r="CI64" s="182"/>
      <c r="CJ64" s="182"/>
      <c r="CK64" s="182"/>
      <c r="CL64" s="182"/>
      <c r="CM64" s="182"/>
      <c r="CN64" s="182"/>
      <c r="CO64" s="182"/>
      <c r="CP64" s="182"/>
      <c r="CQ64" s="182"/>
      <c r="CR64" s="182"/>
      <c r="CS64" s="182"/>
      <c r="CT64" s="182"/>
      <c r="CU64" s="182"/>
      <c r="CV64" s="182"/>
      <c r="CW64" s="182"/>
      <c r="CX64" s="182"/>
      <c r="CY64" s="182"/>
      <c r="CZ64" s="182"/>
      <c r="DA64" s="182"/>
      <c r="DB64" s="182"/>
      <c r="DC64" s="182"/>
      <c r="DD64" s="183"/>
    </row>
    <row r="65" spans="1:108" ht="15" customHeight="1">
      <c r="A65" s="31"/>
      <c r="B65" s="179" t="s">
        <v>49</v>
      </c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Z65" s="179"/>
      <c r="AA65" s="179"/>
      <c r="AB65" s="179"/>
      <c r="AC65" s="179"/>
      <c r="AD65" s="179"/>
      <c r="AE65" s="179"/>
      <c r="AF65" s="179"/>
      <c r="AG65" s="179"/>
      <c r="AH65" s="179"/>
      <c r="AI65" s="179"/>
      <c r="AJ65" s="179"/>
      <c r="AK65" s="179"/>
      <c r="AL65" s="179"/>
      <c r="AM65" s="179"/>
      <c r="AN65" s="179"/>
      <c r="AO65" s="179"/>
      <c r="AP65" s="179"/>
      <c r="AQ65" s="179"/>
      <c r="AR65" s="179"/>
      <c r="AS65" s="179"/>
      <c r="AT65" s="179"/>
      <c r="AU65" s="179"/>
      <c r="AV65" s="179"/>
      <c r="AW65" s="179"/>
      <c r="AX65" s="179"/>
      <c r="AY65" s="179"/>
      <c r="AZ65" s="179"/>
      <c r="BA65" s="179"/>
      <c r="BB65" s="179"/>
      <c r="BC65" s="179"/>
      <c r="BD65" s="179"/>
      <c r="BE65" s="179"/>
      <c r="BF65" s="179"/>
      <c r="BG65" s="179"/>
      <c r="BH65" s="179"/>
      <c r="BI65" s="179"/>
      <c r="BJ65" s="179"/>
      <c r="BK65" s="179"/>
      <c r="BL65" s="179"/>
      <c r="BM65" s="179"/>
      <c r="BN65" s="179"/>
      <c r="BO65" s="179"/>
      <c r="BP65" s="179"/>
      <c r="BQ65" s="179"/>
      <c r="BR65" s="179"/>
      <c r="BS65" s="179"/>
      <c r="BT65" s="180"/>
      <c r="BU65" s="181"/>
      <c r="BV65" s="182"/>
      <c r="BW65" s="182"/>
      <c r="BX65" s="182"/>
      <c r="BY65" s="182"/>
      <c r="BZ65" s="182"/>
      <c r="CA65" s="182"/>
      <c r="CB65" s="182"/>
      <c r="CC65" s="182"/>
      <c r="CD65" s="182"/>
      <c r="CE65" s="182"/>
      <c r="CF65" s="182"/>
      <c r="CG65" s="182"/>
      <c r="CH65" s="182"/>
      <c r="CI65" s="182"/>
      <c r="CJ65" s="182"/>
      <c r="CK65" s="182"/>
      <c r="CL65" s="182"/>
      <c r="CM65" s="182"/>
      <c r="CN65" s="182"/>
      <c r="CO65" s="182"/>
      <c r="CP65" s="182"/>
      <c r="CQ65" s="182"/>
      <c r="CR65" s="182"/>
      <c r="CS65" s="182"/>
      <c r="CT65" s="182"/>
      <c r="CU65" s="182"/>
      <c r="CV65" s="182"/>
      <c r="CW65" s="182"/>
      <c r="CX65" s="182"/>
      <c r="CY65" s="182"/>
      <c r="CZ65" s="182"/>
      <c r="DA65" s="182"/>
      <c r="DB65" s="182"/>
      <c r="DC65" s="182"/>
      <c r="DD65" s="183"/>
    </row>
    <row r="66" spans="1:108" ht="15" customHeight="1">
      <c r="A66" s="31"/>
      <c r="B66" s="179" t="s">
        <v>50</v>
      </c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79"/>
      <c r="AA66" s="179"/>
      <c r="AB66" s="179"/>
      <c r="AC66" s="179"/>
      <c r="AD66" s="179"/>
      <c r="AE66" s="179"/>
      <c r="AF66" s="179"/>
      <c r="AG66" s="179"/>
      <c r="AH66" s="179"/>
      <c r="AI66" s="179"/>
      <c r="AJ66" s="179"/>
      <c r="AK66" s="179"/>
      <c r="AL66" s="179"/>
      <c r="AM66" s="179"/>
      <c r="AN66" s="179"/>
      <c r="AO66" s="179"/>
      <c r="AP66" s="179"/>
      <c r="AQ66" s="179"/>
      <c r="AR66" s="179"/>
      <c r="AS66" s="179"/>
      <c r="AT66" s="179"/>
      <c r="AU66" s="179"/>
      <c r="AV66" s="179"/>
      <c r="AW66" s="179"/>
      <c r="AX66" s="179"/>
      <c r="AY66" s="179"/>
      <c r="AZ66" s="179"/>
      <c r="BA66" s="179"/>
      <c r="BB66" s="179"/>
      <c r="BC66" s="179"/>
      <c r="BD66" s="179"/>
      <c r="BE66" s="179"/>
      <c r="BF66" s="179"/>
      <c r="BG66" s="179"/>
      <c r="BH66" s="179"/>
      <c r="BI66" s="179"/>
      <c r="BJ66" s="179"/>
      <c r="BK66" s="179"/>
      <c r="BL66" s="179"/>
      <c r="BM66" s="179"/>
      <c r="BN66" s="179"/>
      <c r="BO66" s="179"/>
      <c r="BP66" s="179"/>
      <c r="BQ66" s="179"/>
      <c r="BR66" s="179"/>
      <c r="BS66" s="179"/>
      <c r="BT66" s="180"/>
      <c r="BU66" s="181"/>
      <c r="BV66" s="182"/>
      <c r="BW66" s="182"/>
      <c r="BX66" s="182"/>
      <c r="BY66" s="182"/>
      <c r="BZ66" s="182"/>
      <c r="CA66" s="182"/>
      <c r="CB66" s="182"/>
      <c r="CC66" s="182"/>
      <c r="CD66" s="182"/>
      <c r="CE66" s="182"/>
      <c r="CF66" s="182"/>
      <c r="CG66" s="182"/>
      <c r="CH66" s="182"/>
      <c r="CI66" s="182"/>
      <c r="CJ66" s="182"/>
      <c r="CK66" s="182"/>
      <c r="CL66" s="182"/>
      <c r="CM66" s="182"/>
      <c r="CN66" s="182"/>
      <c r="CO66" s="182"/>
      <c r="CP66" s="182"/>
      <c r="CQ66" s="182"/>
      <c r="CR66" s="182"/>
      <c r="CS66" s="182"/>
      <c r="CT66" s="182"/>
      <c r="CU66" s="182"/>
      <c r="CV66" s="182"/>
      <c r="CW66" s="182"/>
      <c r="CX66" s="182"/>
      <c r="CY66" s="182"/>
      <c r="CZ66" s="182"/>
      <c r="DA66" s="182"/>
      <c r="DB66" s="182"/>
      <c r="DC66" s="182"/>
      <c r="DD66" s="183"/>
    </row>
    <row r="67" spans="1:108" ht="15" customHeight="1">
      <c r="A67" s="31"/>
      <c r="B67" s="179" t="s">
        <v>51</v>
      </c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79"/>
      <c r="AA67" s="179"/>
      <c r="AB67" s="179"/>
      <c r="AC67" s="179"/>
      <c r="AD67" s="179"/>
      <c r="AE67" s="179"/>
      <c r="AF67" s="179"/>
      <c r="AG67" s="179"/>
      <c r="AH67" s="179"/>
      <c r="AI67" s="179"/>
      <c r="AJ67" s="179"/>
      <c r="AK67" s="179"/>
      <c r="AL67" s="179"/>
      <c r="AM67" s="179"/>
      <c r="AN67" s="179"/>
      <c r="AO67" s="179"/>
      <c r="AP67" s="179"/>
      <c r="AQ67" s="179"/>
      <c r="AR67" s="179"/>
      <c r="AS67" s="179"/>
      <c r="AT67" s="179"/>
      <c r="AU67" s="179"/>
      <c r="AV67" s="179"/>
      <c r="AW67" s="179"/>
      <c r="AX67" s="179"/>
      <c r="AY67" s="179"/>
      <c r="AZ67" s="179"/>
      <c r="BA67" s="179"/>
      <c r="BB67" s="179"/>
      <c r="BC67" s="179"/>
      <c r="BD67" s="179"/>
      <c r="BE67" s="179"/>
      <c r="BF67" s="179"/>
      <c r="BG67" s="179"/>
      <c r="BH67" s="179"/>
      <c r="BI67" s="179"/>
      <c r="BJ67" s="179"/>
      <c r="BK67" s="179"/>
      <c r="BL67" s="179"/>
      <c r="BM67" s="179"/>
      <c r="BN67" s="179"/>
      <c r="BO67" s="179"/>
      <c r="BP67" s="179"/>
      <c r="BQ67" s="179"/>
      <c r="BR67" s="179"/>
      <c r="BS67" s="179"/>
      <c r="BT67" s="180"/>
      <c r="BU67" s="181">
        <v>0</v>
      </c>
      <c r="BV67" s="182"/>
      <c r="BW67" s="182"/>
      <c r="BX67" s="182"/>
      <c r="BY67" s="182"/>
      <c r="BZ67" s="182"/>
      <c r="CA67" s="182"/>
      <c r="CB67" s="182"/>
      <c r="CC67" s="182"/>
      <c r="CD67" s="182"/>
      <c r="CE67" s="182"/>
      <c r="CF67" s="182"/>
      <c r="CG67" s="182"/>
      <c r="CH67" s="182"/>
      <c r="CI67" s="182"/>
      <c r="CJ67" s="182"/>
      <c r="CK67" s="182"/>
      <c r="CL67" s="182"/>
      <c r="CM67" s="182"/>
      <c r="CN67" s="182"/>
      <c r="CO67" s="182"/>
      <c r="CP67" s="182"/>
      <c r="CQ67" s="182"/>
      <c r="CR67" s="182"/>
      <c r="CS67" s="182"/>
      <c r="CT67" s="182"/>
      <c r="CU67" s="182"/>
      <c r="CV67" s="182"/>
      <c r="CW67" s="182"/>
      <c r="CX67" s="182"/>
      <c r="CY67" s="182"/>
      <c r="CZ67" s="182"/>
      <c r="DA67" s="182"/>
      <c r="DB67" s="182"/>
      <c r="DC67" s="182"/>
      <c r="DD67" s="183"/>
    </row>
    <row r="68" spans="1:108" ht="15" customHeight="1">
      <c r="A68" s="31"/>
      <c r="B68" s="179" t="s">
        <v>52</v>
      </c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79"/>
      <c r="Y68" s="179"/>
      <c r="Z68" s="179"/>
      <c r="AA68" s="179"/>
      <c r="AB68" s="179"/>
      <c r="AC68" s="179"/>
      <c r="AD68" s="179"/>
      <c r="AE68" s="179"/>
      <c r="AF68" s="179"/>
      <c r="AG68" s="179"/>
      <c r="AH68" s="179"/>
      <c r="AI68" s="179"/>
      <c r="AJ68" s="179"/>
      <c r="AK68" s="179"/>
      <c r="AL68" s="179"/>
      <c r="AM68" s="179"/>
      <c r="AN68" s="179"/>
      <c r="AO68" s="179"/>
      <c r="AP68" s="179"/>
      <c r="AQ68" s="179"/>
      <c r="AR68" s="179"/>
      <c r="AS68" s="179"/>
      <c r="AT68" s="179"/>
      <c r="AU68" s="179"/>
      <c r="AV68" s="179"/>
      <c r="AW68" s="179"/>
      <c r="AX68" s="179"/>
      <c r="AY68" s="179"/>
      <c r="AZ68" s="179"/>
      <c r="BA68" s="179"/>
      <c r="BB68" s="179"/>
      <c r="BC68" s="179"/>
      <c r="BD68" s="179"/>
      <c r="BE68" s="179"/>
      <c r="BF68" s="179"/>
      <c r="BG68" s="179"/>
      <c r="BH68" s="179"/>
      <c r="BI68" s="179"/>
      <c r="BJ68" s="179"/>
      <c r="BK68" s="179"/>
      <c r="BL68" s="179"/>
      <c r="BM68" s="179"/>
      <c r="BN68" s="179"/>
      <c r="BO68" s="179"/>
      <c r="BP68" s="179"/>
      <c r="BQ68" s="179"/>
      <c r="BR68" s="179"/>
      <c r="BS68" s="179"/>
      <c r="BT68" s="180"/>
      <c r="BU68" s="181"/>
      <c r="BV68" s="182"/>
      <c r="BW68" s="182"/>
      <c r="BX68" s="182"/>
      <c r="BY68" s="182"/>
      <c r="BZ68" s="182"/>
      <c r="CA68" s="182"/>
      <c r="CB68" s="182"/>
      <c r="CC68" s="182"/>
      <c r="CD68" s="182"/>
      <c r="CE68" s="182"/>
      <c r="CF68" s="182"/>
      <c r="CG68" s="182"/>
      <c r="CH68" s="182"/>
      <c r="CI68" s="182"/>
      <c r="CJ68" s="182"/>
      <c r="CK68" s="182"/>
      <c r="CL68" s="182"/>
      <c r="CM68" s="182"/>
      <c r="CN68" s="182"/>
      <c r="CO68" s="182"/>
      <c r="CP68" s="182"/>
      <c r="CQ68" s="182"/>
      <c r="CR68" s="182"/>
      <c r="CS68" s="182"/>
      <c r="CT68" s="182"/>
      <c r="CU68" s="182"/>
      <c r="CV68" s="182"/>
      <c r="CW68" s="182"/>
      <c r="CX68" s="182"/>
      <c r="CY68" s="182"/>
      <c r="CZ68" s="182"/>
      <c r="DA68" s="182"/>
      <c r="DB68" s="182"/>
      <c r="DC68" s="182"/>
      <c r="DD68" s="183"/>
    </row>
    <row r="69" spans="1:108" ht="15" customHeight="1">
      <c r="A69" s="31"/>
      <c r="B69" s="179" t="s">
        <v>53</v>
      </c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79"/>
      <c r="Y69" s="179"/>
      <c r="Z69" s="179"/>
      <c r="AA69" s="179"/>
      <c r="AB69" s="179"/>
      <c r="AC69" s="179"/>
      <c r="AD69" s="179"/>
      <c r="AE69" s="179"/>
      <c r="AF69" s="179"/>
      <c r="AG69" s="179"/>
      <c r="AH69" s="179"/>
      <c r="AI69" s="179"/>
      <c r="AJ69" s="179"/>
      <c r="AK69" s="179"/>
      <c r="AL69" s="179"/>
      <c r="AM69" s="179"/>
      <c r="AN69" s="179"/>
      <c r="AO69" s="179"/>
      <c r="AP69" s="179"/>
      <c r="AQ69" s="179"/>
      <c r="AR69" s="179"/>
      <c r="AS69" s="179"/>
      <c r="AT69" s="179"/>
      <c r="AU69" s="179"/>
      <c r="AV69" s="179"/>
      <c r="AW69" s="179"/>
      <c r="AX69" s="179"/>
      <c r="AY69" s="179"/>
      <c r="AZ69" s="179"/>
      <c r="BA69" s="179"/>
      <c r="BB69" s="179"/>
      <c r="BC69" s="179"/>
      <c r="BD69" s="179"/>
      <c r="BE69" s="179"/>
      <c r="BF69" s="179"/>
      <c r="BG69" s="179"/>
      <c r="BH69" s="179"/>
      <c r="BI69" s="179"/>
      <c r="BJ69" s="179"/>
      <c r="BK69" s="179"/>
      <c r="BL69" s="179"/>
      <c r="BM69" s="179"/>
      <c r="BN69" s="179"/>
      <c r="BO69" s="179"/>
      <c r="BP69" s="179"/>
      <c r="BQ69" s="179"/>
      <c r="BR69" s="179"/>
      <c r="BS69" s="179"/>
      <c r="BT69" s="180"/>
      <c r="BU69" s="181">
        <v>0</v>
      </c>
      <c r="BV69" s="182"/>
      <c r="BW69" s="182"/>
      <c r="BX69" s="182"/>
      <c r="BY69" s="182"/>
      <c r="BZ69" s="182"/>
      <c r="CA69" s="182"/>
      <c r="CB69" s="182"/>
      <c r="CC69" s="182"/>
      <c r="CD69" s="182"/>
      <c r="CE69" s="182"/>
      <c r="CF69" s="182"/>
      <c r="CG69" s="182"/>
      <c r="CH69" s="182"/>
      <c r="CI69" s="182"/>
      <c r="CJ69" s="182"/>
      <c r="CK69" s="182"/>
      <c r="CL69" s="182"/>
      <c r="CM69" s="182"/>
      <c r="CN69" s="182"/>
      <c r="CO69" s="182"/>
      <c r="CP69" s="182"/>
      <c r="CQ69" s="182"/>
      <c r="CR69" s="182"/>
      <c r="CS69" s="182"/>
      <c r="CT69" s="182"/>
      <c r="CU69" s="182"/>
      <c r="CV69" s="182"/>
      <c r="CW69" s="182"/>
      <c r="CX69" s="182"/>
      <c r="CY69" s="182"/>
      <c r="CZ69" s="182"/>
      <c r="DA69" s="182"/>
      <c r="DB69" s="182"/>
      <c r="DC69" s="182"/>
      <c r="DD69" s="183"/>
    </row>
    <row r="70" spans="1:108" ht="15" customHeight="1">
      <c r="A70" s="31"/>
      <c r="B70" s="179" t="s">
        <v>54</v>
      </c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  <c r="S70" s="179"/>
      <c r="T70" s="179"/>
      <c r="U70" s="179"/>
      <c r="V70" s="179"/>
      <c r="W70" s="179"/>
      <c r="X70" s="179"/>
      <c r="Y70" s="179"/>
      <c r="Z70" s="179"/>
      <c r="AA70" s="179"/>
      <c r="AB70" s="179"/>
      <c r="AC70" s="179"/>
      <c r="AD70" s="179"/>
      <c r="AE70" s="179"/>
      <c r="AF70" s="179"/>
      <c r="AG70" s="179"/>
      <c r="AH70" s="179"/>
      <c r="AI70" s="179"/>
      <c r="AJ70" s="179"/>
      <c r="AK70" s="179"/>
      <c r="AL70" s="179"/>
      <c r="AM70" s="179"/>
      <c r="AN70" s="179"/>
      <c r="AO70" s="179"/>
      <c r="AP70" s="179"/>
      <c r="AQ70" s="179"/>
      <c r="AR70" s="179"/>
      <c r="AS70" s="179"/>
      <c r="AT70" s="179"/>
      <c r="AU70" s="179"/>
      <c r="AV70" s="179"/>
      <c r="AW70" s="179"/>
      <c r="AX70" s="179"/>
      <c r="AY70" s="179"/>
      <c r="AZ70" s="179"/>
      <c r="BA70" s="179"/>
      <c r="BB70" s="179"/>
      <c r="BC70" s="179"/>
      <c r="BD70" s="179"/>
      <c r="BE70" s="179"/>
      <c r="BF70" s="179"/>
      <c r="BG70" s="179"/>
      <c r="BH70" s="179"/>
      <c r="BI70" s="179"/>
      <c r="BJ70" s="179"/>
      <c r="BK70" s="179"/>
      <c r="BL70" s="179"/>
      <c r="BM70" s="179"/>
      <c r="BN70" s="179"/>
      <c r="BO70" s="179"/>
      <c r="BP70" s="179"/>
      <c r="BQ70" s="179"/>
      <c r="BR70" s="179"/>
      <c r="BS70" s="179"/>
      <c r="BT70" s="180"/>
      <c r="BU70" s="181"/>
      <c r="BV70" s="182"/>
      <c r="BW70" s="182"/>
      <c r="BX70" s="182"/>
      <c r="BY70" s="182"/>
      <c r="BZ70" s="182"/>
      <c r="CA70" s="182"/>
      <c r="CB70" s="182"/>
      <c r="CC70" s="182"/>
      <c r="CD70" s="182"/>
      <c r="CE70" s="182"/>
      <c r="CF70" s="182"/>
      <c r="CG70" s="182"/>
      <c r="CH70" s="182"/>
      <c r="CI70" s="182"/>
      <c r="CJ70" s="182"/>
      <c r="CK70" s="182"/>
      <c r="CL70" s="182"/>
      <c r="CM70" s="182"/>
      <c r="CN70" s="182"/>
      <c r="CO70" s="182"/>
      <c r="CP70" s="182"/>
      <c r="CQ70" s="182"/>
      <c r="CR70" s="182"/>
      <c r="CS70" s="182"/>
      <c r="CT70" s="182"/>
      <c r="CU70" s="182"/>
      <c r="CV70" s="182"/>
      <c r="CW70" s="182"/>
      <c r="CX70" s="182"/>
      <c r="CY70" s="182"/>
      <c r="CZ70" s="182"/>
      <c r="DA70" s="182"/>
      <c r="DB70" s="182"/>
      <c r="DC70" s="182"/>
      <c r="DD70" s="183"/>
    </row>
    <row r="71" spans="1:108" ht="15" customHeight="1">
      <c r="A71" s="31"/>
      <c r="B71" s="179" t="s">
        <v>86</v>
      </c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  <c r="S71" s="179"/>
      <c r="T71" s="179"/>
      <c r="U71" s="179"/>
      <c r="V71" s="179"/>
      <c r="W71" s="179"/>
      <c r="X71" s="179"/>
      <c r="Y71" s="179"/>
      <c r="Z71" s="179"/>
      <c r="AA71" s="179"/>
      <c r="AB71" s="179"/>
      <c r="AC71" s="179"/>
      <c r="AD71" s="179"/>
      <c r="AE71" s="179"/>
      <c r="AF71" s="179"/>
      <c r="AG71" s="179"/>
      <c r="AH71" s="179"/>
      <c r="AI71" s="179"/>
      <c r="AJ71" s="179"/>
      <c r="AK71" s="179"/>
      <c r="AL71" s="179"/>
      <c r="AM71" s="179"/>
      <c r="AN71" s="179"/>
      <c r="AO71" s="179"/>
      <c r="AP71" s="179"/>
      <c r="AQ71" s="179"/>
      <c r="AR71" s="179"/>
      <c r="AS71" s="179"/>
      <c r="AT71" s="179"/>
      <c r="AU71" s="179"/>
      <c r="AV71" s="179"/>
      <c r="AW71" s="179"/>
      <c r="AX71" s="179"/>
      <c r="AY71" s="179"/>
      <c r="AZ71" s="179"/>
      <c r="BA71" s="179"/>
      <c r="BB71" s="179"/>
      <c r="BC71" s="179"/>
      <c r="BD71" s="179"/>
      <c r="BE71" s="179"/>
      <c r="BF71" s="179"/>
      <c r="BG71" s="179"/>
      <c r="BH71" s="179"/>
      <c r="BI71" s="179"/>
      <c r="BJ71" s="179"/>
      <c r="BK71" s="179"/>
      <c r="BL71" s="179"/>
      <c r="BM71" s="179"/>
      <c r="BN71" s="179"/>
      <c r="BO71" s="179"/>
      <c r="BP71" s="179"/>
      <c r="BQ71" s="179"/>
      <c r="BR71" s="179"/>
      <c r="BS71" s="179"/>
      <c r="BT71" s="180"/>
      <c r="BU71" s="181"/>
      <c r="BV71" s="182"/>
      <c r="BW71" s="182"/>
      <c r="BX71" s="182"/>
      <c r="BY71" s="182"/>
      <c r="BZ71" s="182"/>
      <c r="CA71" s="182"/>
      <c r="CB71" s="182"/>
      <c r="CC71" s="182"/>
      <c r="CD71" s="182"/>
      <c r="CE71" s="182"/>
      <c r="CF71" s="182"/>
      <c r="CG71" s="182"/>
      <c r="CH71" s="182"/>
      <c r="CI71" s="182"/>
      <c r="CJ71" s="182"/>
      <c r="CK71" s="182"/>
      <c r="CL71" s="182"/>
      <c r="CM71" s="182"/>
      <c r="CN71" s="182"/>
      <c r="CO71" s="182"/>
      <c r="CP71" s="182"/>
      <c r="CQ71" s="182"/>
      <c r="CR71" s="182"/>
      <c r="CS71" s="182"/>
      <c r="CT71" s="182"/>
      <c r="CU71" s="182"/>
      <c r="CV71" s="182"/>
      <c r="CW71" s="182"/>
      <c r="CX71" s="182"/>
      <c r="CY71" s="182"/>
      <c r="CZ71" s="182"/>
      <c r="DA71" s="182"/>
      <c r="DB71" s="182"/>
      <c r="DC71" s="182"/>
      <c r="DD71" s="183"/>
    </row>
    <row r="72" spans="1:108" ht="15" customHeight="1">
      <c r="A72" s="31"/>
      <c r="B72" s="179" t="s">
        <v>101</v>
      </c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  <c r="S72" s="179"/>
      <c r="T72" s="179"/>
      <c r="U72" s="179"/>
      <c r="V72" s="179"/>
      <c r="W72" s="179"/>
      <c r="X72" s="179"/>
      <c r="Y72" s="179"/>
      <c r="Z72" s="179"/>
      <c r="AA72" s="179"/>
      <c r="AB72" s="179"/>
      <c r="AC72" s="179"/>
      <c r="AD72" s="179"/>
      <c r="AE72" s="179"/>
      <c r="AF72" s="179"/>
      <c r="AG72" s="179"/>
      <c r="AH72" s="179"/>
      <c r="AI72" s="179"/>
      <c r="AJ72" s="179"/>
      <c r="AK72" s="179"/>
      <c r="AL72" s="179"/>
      <c r="AM72" s="179"/>
      <c r="AN72" s="179"/>
      <c r="AO72" s="179"/>
      <c r="AP72" s="179"/>
      <c r="AQ72" s="179"/>
      <c r="AR72" s="179"/>
      <c r="AS72" s="179"/>
      <c r="AT72" s="179"/>
      <c r="AU72" s="179"/>
      <c r="AV72" s="179"/>
      <c r="AW72" s="179"/>
      <c r="AX72" s="179"/>
      <c r="AY72" s="179"/>
      <c r="AZ72" s="179"/>
      <c r="BA72" s="179"/>
      <c r="BB72" s="179"/>
      <c r="BC72" s="179"/>
      <c r="BD72" s="179"/>
      <c r="BE72" s="179"/>
      <c r="BF72" s="179"/>
      <c r="BG72" s="179"/>
      <c r="BH72" s="179"/>
      <c r="BI72" s="179"/>
      <c r="BJ72" s="179"/>
      <c r="BK72" s="179"/>
      <c r="BL72" s="179"/>
      <c r="BM72" s="179"/>
      <c r="BN72" s="179"/>
      <c r="BO72" s="179"/>
      <c r="BP72" s="179"/>
      <c r="BQ72" s="179"/>
      <c r="BR72" s="179"/>
      <c r="BS72" s="179"/>
      <c r="BT72" s="180"/>
      <c r="BU72" s="181"/>
      <c r="BV72" s="182"/>
      <c r="BW72" s="182"/>
      <c r="BX72" s="182"/>
      <c r="BY72" s="182"/>
      <c r="BZ72" s="182"/>
      <c r="CA72" s="182"/>
      <c r="CB72" s="182"/>
      <c r="CC72" s="182"/>
      <c r="CD72" s="182"/>
      <c r="CE72" s="182"/>
      <c r="CF72" s="182"/>
      <c r="CG72" s="182"/>
      <c r="CH72" s="182"/>
      <c r="CI72" s="182"/>
      <c r="CJ72" s="182"/>
      <c r="CK72" s="182"/>
      <c r="CL72" s="182"/>
      <c r="CM72" s="182"/>
      <c r="CN72" s="182"/>
      <c r="CO72" s="182"/>
      <c r="CP72" s="182"/>
      <c r="CQ72" s="182"/>
      <c r="CR72" s="182"/>
      <c r="CS72" s="182"/>
      <c r="CT72" s="182"/>
      <c r="CU72" s="182"/>
      <c r="CV72" s="182"/>
      <c r="CW72" s="182"/>
      <c r="CX72" s="182"/>
      <c r="CY72" s="182"/>
      <c r="CZ72" s="182"/>
      <c r="DA72" s="182"/>
      <c r="DB72" s="182"/>
      <c r="DC72" s="182"/>
      <c r="DD72" s="183"/>
    </row>
    <row r="73" spans="1:108" ht="15" customHeight="1">
      <c r="A73" s="31"/>
      <c r="B73" s="179" t="s">
        <v>87</v>
      </c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  <c r="S73" s="179"/>
      <c r="T73" s="179"/>
      <c r="U73" s="179"/>
      <c r="V73" s="179"/>
      <c r="W73" s="179"/>
      <c r="X73" s="179"/>
      <c r="Y73" s="179"/>
      <c r="Z73" s="179"/>
      <c r="AA73" s="179"/>
      <c r="AB73" s="179"/>
      <c r="AC73" s="179"/>
      <c r="AD73" s="179"/>
      <c r="AE73" s="179"/>
      <c r="AF73" s="179"/>
      <c r="AG73" s="179"/>
      <c r="AH73" s="179"/>
      <c r="AI73" s="179"/>
      <c r="AJ73" s="179"/>
      <c r="AK73" s="179"/>
      <c r="AL73" s="179"/>
      <c r="AM73" s="179"/>
      <c r="AN73" s="179"/>
      <c r="AO73" s="179"/>
      <c r="AP73" s="179"/>
      <c r="AQ73" s="179"/>
      <c r="AR73" s="179"/>
      <c r="AS73" s="179"/>
      <c r="AT73" s="179"/>
      <c r="AU73" s="179"/>
      <c r="AV73" s="179"/>
      <c r="AW73" s="179"/>
      <c r="AX73" s="179"/>
      <c r="AY73" s="179"/>
      <c r="AZ73" s="179"/>
      <c r="BA73" s="179"/>
      <c r="BB73" s="179"/>
      <c r="BC73" s="179"/>
      <c r="BD73" s="179"/>
      <c r="BE73" s="179"/>
      <c r="BF73" s="179"/>
      <c r="BG73" s="179"/>
      <c r="BH73" s="179"/>
      <c r="BI73" s="179"/>
      <c r="BJ73" s="179"/>
      <c r="BK73" s="179"/>
      <c r="BL73" s="179"/>
      <c r="BM73" s="179"/>
      <c r="BN73" s="179"/>
      <c r="BO73" s="179"/>
      <c r="BP73" s="179"/>
      <c r="BQ73" s="179"/>
      <c r="BR73" s="179"/>
      <c r="BS73" s="179"/>
      <c r="BT73" s="180"/>
      <c r="BU73" s="181">
        <v>0</v>
      </c>
      <c r="BV73" s="182"/>
      <c r="BW73" s="182"/>
      <c r="BX73" s="182"/>
      <c r="BY73" s="182"/>
      <c r="BZ73" s="182"/>
      <c r="CA73" s="182"/>
      <c r="CB73" s="182"/>
      <c r="CC73" s="182"/>
      <c r="CD73" s="182"/>
      <c r="CE73" s="182"/>
      <c r="CF73" s="182"/>
      <c r="CG73" s="182"/>
      <c r="CH73" s="182"/>
      <c r="CI73" s="182"/>
      <c r="CJ73" s="182"/>
      <c r="CK73" s="182"/>
      <c r="CL73" s="182"/>
      <c r="CM73" s="182"/>
      <c r="CN73" s="182"/>
      <c r="CO73" s="182"/>
      <c r="CP73" s="182"/>
      <c r="CQ73" s="182"/>
      <c r="CR73" s="182"/>
      <c r="CS73" s="182"/>
      <c r="CT73" s="182"/>
      <c r="CU73" s="182"/>
      <c r="CV73" s="182"/>
      <c r="CW73" s="182"/>
      <c r="CX73" s="182"/>
      <c r="CY73" s="182"/>
      <c r="CZ73" s="182"/>
      <c r="DA73" s="182"/>
      <c r="DB73" s="182"/>
      <c r="DC73" s="182"/>
      <c r="DD73" s="183"/>
    </row>
    <row r="74" spans="1:108" ht="15" customHeight="1">
      <c r="A74" s="31"/>
      <c r="B74" s="179" t="s">
        <v>88</v>
      </c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  <c r="S74" s="179"/>
      <c r="T74" s="179"/>
      <c r="U74" s="179"/>
      <c r="V74" s="179"/>
      <c r="W74" s="179"/>
      <c r="X74" s="179"/>
      <c r="Y74" s="179"/>
      <c r="Z74" s="179"/>
      <c r="AA74" s="179"/>
      <c r="AB74" s="179"/>
      <c r="AC74" s="179"/>
      <c r="AD74" s="179"/>
      <c r="AE74" s="179"/>
      <c r="AF74" s="179"/>
      <c r="AG74" s="179"/>
      <c r="AH74" s="179"/>
      <c r="AI74" s="179"/>
      <c r="AJ74" s="179"/>
      <c r="AK74" s="179"/>
      <c r="AL74" s="179"/>
      <c r="AM74" s="179"/>
      <c r="AN74" s="179"/>
      <c r="AO74" s="179"/>
      <c r="AP74" s="179"/>
      <c r="AQ74" s="179"/>
      <c r="AR74" s="179"/>
      <c r="AS74" s="179"/>
      <c r="AT74" s="179"/>
      <c r="AU74" s="179"/>
      <c r="AV74" s="179"/>
      <c r="AW74" s="179"/>
      <c r="AX74" s="179"/>
      <c r="AY74" s="179"/>
      <c r="AZ74" s="179"/>
      <c r="BA74" s="179"/>
      <c r="BB74" s="179"/>
      <c r="BC74" s="179"/>
      <c r="BD74" s="179"/>
      <c r="BE74" s="179"/>
      <c r="BF74" s="179"/>
      <c r="BG74" s="179"/>
      <c r="BH74" s="179"/>
      <c r="BI74" s="179"/>
      <c r="BJ74" s="179"/>
      <c r="BK74" s="179"/>
      <c r="BL74" s="179"/>
      <c r="BM74" s="179"/>
      <c r="BN74" s="179"/>
      <c r="BO74" s="179"/>
      <c r="BP74" s="179"/>
      <c r="BQ74" s="179"/>
      <c r="BR74" s="179"/>
      <c r="BS74" s="179"/>
      <c r="BT74" s="180"/>
      <c r="BU74" s="181"/>
      <c r="BV74" s="182"/>
      <c r="BW74" s="182"/>
      <c r="BX74" s="182"/>
      <c r="BY74" s="182"/>
      <c r="BZ74" s="182"/>
      <c r="CA74" s="182"/>
      <c r="CB74" s="182"/>
      <c r="CC74" s="182"/>
      <c r="CD74" s="182"/>
      <c r="CE74" s="182"/>
      <c r="CF74" s="182"/>
      <c r="CG74" s="182"/>
      <c r="CH74" s="182"/>
      <c r="CI74" s="182"/>
      <c r="CJ74" s="182"/>
      <c r="CK74" s="182"/>
      <c r="CL74" s="182"/>
      <c r="CM74" s="182"/>
      <c r="CN74" s="182"/>
      <c r="CO74" s="182"/>
      <c r="CP74" s="182"/>
      <c r="CQ74" s="182"/>
      <c r="CR74" s="182"/>
      <c r="CS74" s="182"/>
      <c r="CT74" s="182"/>
      <c r="CU74" s="182"/>
      <c r="CV74" s="182"/>
      <c r="CW74" s="182"/>
      <c r="CX74" s="182"/>
      <c r="CY74" s="182"/>
      <c r="CZ74" s="182"/>
      <c r="DA74" s="182"/>
      <c r="DB74" s="182"/>
      <c r="DC74" s="182"/>
      <c r="DD74" s="183"/>
    </row>
    <row r="75" spans="1:108" ht="15" customHeight="1">
      <c r="A75" s="31"/>
      <c r="B75" s="179" t="s">
        <v>89</v>
      </c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  <c r="S75" s="179"/>
      <c r="T75" s="179"/>
      <c r="U75" s="179"/>
      <c r="V75" s="179"/>
      <c r="W75" s="179"/>
      <c r="X75" s="179"/>
      <c r="Y75" s="179"/>
      <c r="Z75" s="179"/>
      <c r="AA75" s="179"/>
      <c r="AB75" s="179"/>
      <c r="AC75" s="179"/>
      <c r="AD75" s="179"/>
      <c r="AE75" s="179"/>
      <c r="AF75" s="179"/>
      <c r="AG75" s="179"/>
      <c r="AH75" s="179"/>
      <c r="AI75" s="179"/>
      <c r="AJ75" s="179"/>
      <c r="AK75" s="179"/>
      <c r="AL75" s="179"/>
      <c r="AM75" s="179"/>
      <c r="AN75" s="179"/>
      <c r="AO75" s="179"/>
      <c r="AP75" s="179"/>
      <c r="AQ75" s="179"/>
      <c r="AR75" s="179"/>
      <c r="AS75" s="179"/>
      <c r="AT75" s="179"/>
      <c r="AU75" s="179"/>
      <c r="AV75" s="179"/>
      <c r="AW75" s="179"/>
      <c r="AX75" s="179"/>
      <c r="AY75" s="179"/>
      <c r="AZ75" s="179"/>
      <c r="BA75" s="179"/>
      <c r="BB75" s="179"/>
      <c r="BC75" s="179"/>
      <c r="BD75" s="179"/>
      <c r="BE75" s="179"/>
      <c r="BF75" s="179"/>
      <c r="BG75" s="179"/>
      <c r="BH75" s="179"/>
      <c r="BI75" s="179"/>
      <c r="BJ75" s="179"/>
      <c r="BK75" s="179"/>
      <c r="BL75" s="179"/>
      <c r="BM75" s="179"/>
      <c r="BN75" s="179"/>
      <c r="BO75" s="179"/>
      <c r="BP75" s="179"/>
      <c r="BQ75" s="179"/>
      <c r="BR75" s="179"/>
      <c r="BS75" s="179"/>
      <c r="BT75" s="180"/>
      <c r="BU75" s="181"/>
      <c r="BV75" s="182"/>
      <c r="BW75" s="182"/>
      <c r="BX75" s="182"/>
      <c r="BY75" s="182"/>
      <c r="BZ75" s="182"/>
      <c r="CA75" s="182"/>
      <c r="CB75" s="182"/>
      <c r="CC75" s="182"/>
      <c r="CD75" s="182"/>
      <c r="CE75" s="182"/>
      <c r="CF75" s="182"/>
      <c r="CG75" s="182"/>
      <c r="CH75" s="182"/>
      <c r="CI75" s="182"/>
      <c r="CJ75" s="182"/>
      <c r="CK75" s="182"/>
      <c r="CL75" s="182"/>
      <c r="CM75" s="182"/>
      <c r="CN75" s="182"/>
      <c r="CO75" s="182"/>
      <c r="CP75" s="182"/>
      <c r="CQ75" s="182"/>
      <c r="CR75" s="182"/>
      <c r="CS75" s="182"/>
      <c r="CT75" s="182"/>
      <c r="CU75" s="182"/>
      <c r="CV75" s="182"/>
      <c r="CW75" s="182"/>
      <c r="CX75" s="182"/>
      <c r="CY75" s="182"/>
      <c r="CZ75" s="182"/>
      <c r="DA75" s="182"/>
      <c r="DB75" s="182"/>
      <c r="DC75" s="182"/>
      <c r="DD75" s="183"/>
    </row>
    <row r="76" spans="1:108" ht="15" customHeight="1">
      <c r="A76" s="31"/>
      <c r="B76" s="179" t="s">
        <v>90</v>
      </c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  <c r="S76" s="179"/>
      <c r="T76" s="179"/>
      <c r="U76" s="179"/>
      <c r="V76" s="179"/>
      <c r="W76" s="179"/>
      <c r="X76" s="179"/>
      <c r="Y76" s="179"/>
      <c r="Z76" s="179"/>
      <c r="AA76" s="179"/>
      <c r="AB76" s="179"/>
      <c r="AC76" s="179"/>
      <c r="AD76" s="179"/>
      <c r="AE76" s="179"/>
      <c r="AF76" s="179"/>
      <c r="AG76" s="179"/>
      <c r="AH76" s="179"/>
      <c r="AI76" s="179"/>
      <c r="AJ76" s="179"/>
      <c r="AK76" s="179"/>
      <c r="AL76" s="179"/>
      <c r="AM76" s="179"/>
      <c r="AN76" s="179"/>
      <c r="AO76" s="179"/>
      <c r="AP76" s="179"/>
      <c r="AQ76" s="179"/>
      <c r="AR76" s="179"/>
      <c r="AS76" s="179"/>
      <c r="AT76" s="179"/>
      <c r="AU76" s="179"/>
      <c r="AV76" s="179"/>
      <c r="AW76" s="179"/>
      <c r="AX76" s="179"/>
      <c r="AY76" s="179"/>
      <c r="AZ76" s="179"/>
      <c r="BA76" s="179"/>
      <c r="BB76" s="179"/>
      <c r="BC76" s="179"/>
      <c r="BD76" s="179"/>
      <c r="BE76" s="179"/>
      <c r="BF76" s="179"/>
      <c r="BG76" s="179"/>
      <c r="BH76" s="179"/>
      <c r="BI76" s="179"/>
      <c r="BJ76" s="179"/>
      <c r="BK76" s="179"/>
      <c r="BL76" s="179"/>
      <c r="BM76" s="179"/>
      <c r="BN76" s="179"/>
      <c r="BO76" s="179"/>
      <c r="BP76" s="179"/>
      <c r="BQ76" s="179"/>
      <c r="BR76" s="179"/>
      <c r="BS76" s="179"/>
      <c r="BT76" s="180"/>
      <c r="BU76" s="181"/>
      <c r="BV76" s="182"/>
      <c r="BW76" s="182"/>
      <c r="BX76" s="182"/>
      <c r="BY76" s="182"/>
      <c r="BZ76" s="182"/>
      <c r="CA76" s="182"/>
      <c r="CB76" s="182"/>
      <c r="CC76" s="182"/>
      <c r="CD76" s="182"/>
      <c r="CE76" s="182"/>
      <c r="CF76" s="182"/>
      <c r="CG76" s="182"/>
      <c r="CH76" s="182"/>
      <c r="CI76" s="182"/>
      <c r="CJ76" s="182"/>
      <c r="CK76" s="182"/>
      <c r="CL76" s="182"/>
      <c r="CM76" s="182"/>
      <c r="CN76" s="182"/>
      <c r="CO76" s="182"/>
      <c r="CP76" s="182"/>
      <c r="CQ76" s="182"/>
      <c r="CR76" s="182"/>
      <c r="CS76" s="182"/>
      <c r="CT76" s="182"/>
      <c r="CU76" s="182"/>
      <c r="CV76" s="182"/>
      <c r="CW76" s="182"/>
      <c r="CX76" s="182"/>
      <c r="CY76" s="182"/>
      <c r="CZ76" s="182"/>
      <c r="DA76" s="182"/>
      <c r="DB76" s="182"/>
      <c r="DC76" s="182"/>
      <c r="DD76" s="183"/>
    </row>
  </sheetData>
  <sheetProtection/>
  <mergeCells count="147">
    <mergeCell ref="B76:BT76"/>
    <mergeCell ref="BU76:DD76"/>
    <mergeCell ref="A2:DD2"/>
    <mergeCell ref="B6:BT6"/>
    <mergeCell ref="B7:BT7"/>
    <mergeCell ref="B9:BT9"/>
    <mergeCell ref="BU4:DD4"/>
    <mergeCell ref="B5:BT5"/>
    <mergeCell ref="A4:BT4"/>
    <mergeCell ref="BU9:DD9"/>
    <mergeCell ref="B8:BT8"/>
    <mergeCell ref="BU10:DD10"/>
    <mergeCell ref="B16:BT16"/>
    <mergeCell ref="BU16:DD16"/>
    <mergeCell ref="B11:BT11"/>
    <mergeCell ref="BU11:DD11"/>
    <mergeCell ref="B13:BT13"/>
    <mergeCell ref="B10:BT10"/>
    <mergeCell ref="BU21:DD21"/>
    <mergeCell ref="B17:BT17"/>
    <mergeCell ref="B12:BT12"/>
    <mergeCell ref="BU12:DD12"/>
    <mergeCell ref="B15:BT15"/>
    <mergeCell ref="BU15:DD15"/>
    <mergeCell ref="B14:BT14"/>
    <mergeCell ref="BU13:DD13"/>
    <mergeCell ref="BU14:DD14"/>
    <mergeCell ref="BU17:DD17"/>
    <mergeCell ref="B35:BT35"/>
    <mergeCell ref="BU35:DD35"/>
    <mergeCell ref="B39:BT39"/>
    <mergeCell ref="B18:BT18"/>
    <mergeCell ref="BU19:DD19"/>
    <mergeCell ref="B20:BT20"/>
    <mergeCell ref="B21:BT21"/>
    <mergeCell ref="BU18:DD18"/>
    <mergeCell ref="B19:BT19"/>
    <mergeCell ref="BU20:DD20"/>
    <mergeCell ref="B23:BT23"/>
    <mergeCell ref="BU23:DD23"/>
    <mergeCell ref="B24:BT24"/>
    <mergeCell ref="BU24:DD24"/>
    <mergeCell ref="BU39:DD39"/>
    <mergeCell ref="B54:BT54"/>
    <mergeCell ref="B29:BT29"/>
    <mergeCell ref="B40:BT40"/>
    <mergeCell ref="B34:BT34"/>
    <mergeCell ref="BU34:DD34"/>
    <mergeCell ref="B22:BT22"/>
    <mergeCell ref="BU22:DD22"/>
    <mergeCell ref="B25:BT25"/>
    <mergeCell ref="B28:BT28"/>
    <mergeCell ref="BU28:DD28"/>
    <mergeCell ref="BU25:DD25"/>
    <mergeCell ref="B27:BT27"/>
    <mergeCell ref="BU27:DD27"/>
    <mergeCell ref="B26:BT26"/>
    <mergeCell ref="BU26:DD26"/>
    <mergeCell ref="BU36:DD36"/>
    <mergeCell ref="B37:BT37"/>
    <mergeCell ref="BU37:DD37"/>
    <mergeCell ref="B38:BT38"/>
    <mergeCell ref="BU38:DD38"/>
    <mergeCell ref="BU42:DD42"/>
    <mergeCell ref="B36:BT36"/>
    <mergeCell ref="BU44:DD44"/>
    <mergeCell ref="BU45:DD45"/>
    <mergeCell ref="B43:BT43"/>
    <mergeCell ref="BU43:DD43"/>
    <mergeCell ref="B44:BT44"/>
    <mergeCell ref="B42:BT42"/>
    <mergeCell ref="B51:BT51"/>
    <mergeCell ref="BU51:DD51"/>
    <mergeCell ref="B49:BT49"/>
    <mergeCell ref="BU49:DD49"/>
    <mergeCell ref="B46:BT46"/>
    <mergeCell ref="BU46:DD46"/>
    <mergeCell ref="B48:BT48"/>
    <mergeCell ref="BU47:DD47"/>
    <mergeCell ref="BU48:DD48"/>
    <mergeCell ref="B47:BT47"/>
    <mergeCell ref="BU5:DD5"/>
    <mergeCell ref="BU6:DD6"/>
    <mergeCell ref="BU7:DD7"/>
    <mergeCell ref="BU8:DD8"/>
    <mergeCell ref="B50:BT50"/>
    <mergeCell ref="BU50:DD50"/>
    <mergeCell ref="BU40:DD40"/>
    <mergeCell ref="B41:BT41"/>
    <mergeCell ref="BU41:DD41"/>
    <mergeCell ref="B45:BT45"/>
    <mergeCell ref="B61:BT61"/>
    <mergeCell ref="BU61:DD61"/>
    <mergeCell ref="BU54:DD54"/>
    <mergeCell ref="B55:BT55"/>
    <mergeCell ref="BU55:DD55"/>
    <mergeCell ref="B58:BT58"/>
    <mergeCell ref="BU58:DD58"/>
    <mergeCell ref="BU57:DD57"/>
    <mergeCell ref="B60:BT60"/>
    <mergeCell ref="BU60:DD60"/>
    <mergeCell ref="B56:BT56"/>
    <mergeCell ref="BU56:DD56"/>
    <mergeCell ref="B57:BT57"/>
    <mergeCell ref="B59:BT59"/>
    <mergeCell ref="BU59:DD59"/>
    <mergeCell ref="BU52:DD52"/>
    <mergeCell ref="B53:BT53"/>
    <mergeCell ref="BU53:DD53"/>
    <mergeCell ref="B52:BT52"/>
    <mergeCell ref="B74:BT74"/>
    <mergeCell ref="BU74:DD74"/>
    <mergeCell ref="B71:BT71"/>
    <mergeCell ref="BU71:DD71"/>
    <mergeCell ref="B62:BT62"/>
    <mergeCell ref="B64:BT64"/>
    <mergeCell ref="BU64:DD64"/>
    <mergeCell ref="BU62:DD62"/>
    <mergeCell ref="BU63:DD63"/>
    <mergeCell ref="B63:BT63"/>
    <mergeCell ref="B65:BT65"/>
    <mergeCell ref="BU65:DD65"/>
    <mergeCell ref="B66:BT66"/>
    <mergeCell ref="BU66:DD66"/>
    <mergeCell ref="B75:BT75"/>
    <mergeCell ref="BU75:DD75"/>
    <mergeCell ref="B69:BT69"/>
    <mergeCell ref="BU69:DD69"/>
    <mergeCell ref="B70:BT70"/>
    <mergeCell ref="BU70:DD70"/>
    <mergeCell ref="BU29:DD29"/>
    <mergeCell ref="B30:BT30"/>
    <mergeCell ref="BU30:DD30"/>
    <mergeCell ref="B33:BT33"/>
    <mergeCell ref="BU32:DD32"/>
    <mergeCell ref="BU33:DD33"/>
    <mergeCell ref="B32:BT32"/>
    <mergeCell ref="BU31:DD31"/>
    <mergeCell ref="B31:BT31"/>
    <mergeCell ref="B67:BT67"/>
    <mergeCell ref="BU67:DD67"/>
    <mergeCell ref="B68:BT68"/>
    <mergeCell ref="BU68:DD68"/>
    <mergeCell ref="B73:BT73"/>
    <mergeCell ref="BU73:DD73"/>
    <mergeCell ref="B72:BT72"/>
    <mergeCell ref="BU72:DD7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P277"/>
  <sheetViews>
    <sheetView tabSelected="1" view="pageBreakPreview" zoomScale="115" zoomScaleSheetLayoutView="115" zoomScalePageLayoutView="0" workbookViewId="0" topLeftCell="A241">
      <selection activeCell="G30" sqref="G30"/>
    </sheetView>
  </sheetViews>
  <sheetFormatPr defaultColWidth="9.00390625" defaultRowHeight="12.75"/>
  <cols>
    <col min="1" max="1" width="55.25390625" style="0" customWidth="1"/>
    <col min="2" max="2" width="12.125" style="0" customWidth="1"/>
    <col min="3" max="3" width="14.75390625" style="0" customWidth="1"/>
    <col min="4" max="4" width="12.125" style="0" customWidth="1"/>
    <col min="5" max="5" width="16.00390625" style="121" customWidth="1"/>
    <col min="6" max="6" width="12.625" style="70" customWidth="1"/>
    <col min="7" max="7" width="10.125" style="70" bestFit="1" customWidth="1"/>
    <col min="8" max="8" width="12.75390625" style="70" bestFit="1" customWidth="1"/>
    <col min="9" max="9" width="10.375" style="70" bestFit="1" customWidth="1"/>
    <col min="10" max="37" width="9.125" style="70" customWidth="1"/>
  </cols>
  <sheetData>
    <row r="1" spans="1:5" ht="16.5">
      <c r="A1" s="210"/>
      <c r="B1" s="210"/>
      <c r="C1" s="210"/>
      <c r="D1" s="210"/>
      <c r="E1" s="205"/>
    </row>
    <row r="2" spans="1:5" ht="15" thickBot="1">
      <c r="A2" s="211" t="s">
        <v>125</v>
      </c>
      <c r="B2" s="211"/>
      <c r="C2" s="211"/>
      <c r="D2" s="216"/>
      <c r="E2" s="206"/>
    </row>
    <row r="3" spans="1:5" ht="96">
      <c r="A3" s="48" t="s">
        <v>0</v>
      </c>
      <c r="B3" s="49" t="s">
        <v>126</v>
      </c>
      <c r="C3" s="49" t="s">
        <v>127</v>
      </c>
      <c r="D3" s="49" t="s">
        <v>128</v>
      </c>
      <c r="E3" s="109" t="s">
        <v>91</v>
      </c>
    </row>
    <row r="4" spans="1:5" ht="28.5">
      <c r="A4" s="98" t="s">
        <v>55</v>
      </c>
      <c r="B4" s="42"/>
      <c r="C4" s="42"/>
      <c r="D4" s="40" t="s">
        <v>22</v>
      </c>
      <c r="E4" s="110">
        <v>0</v>
      </c>
    </row>
    <row r="5" spans="1:7" ht="15">
      <c r="A5" s="101" t="s">
        <v>23</v>
      </c>
      <c r="B5" s="84"/>
      <c r="C5" s="84"/>
      <c r="D5" s="85" t="s">
        <v>22</v>
      </c>
      <c r="E5" s="111">
        <f>E7+E8+E15+E10+E9</f>
        <v>18594583.14</v>
      </c>
      <c r="G5" s="124"/>
    </row>
    <row r="6" spans="1:5" ht="15">
      <c r="A6" s="99" t="s">
        <v>8</v>
      </c>
      <c r="B6" s="84"/>
      <c r="C6" s="84"/>
      <c r="D6" s="85" t="s">
        <v>22</v>
      </c>
      <c r="E6" s="112"/>
    </row>
    <row r="7" spans="1:9" ht="38.25">
      <c r="A7" s="90" t="s">
        <v>171</v>
      </c>
      <c r="B7" s="84"/>
      <c r="C7" s="84"/>
      <c r="D7" s="85" t="s">
        <v>22</v>
      </c>
      <c r="E7" s="113">
        <f>E24+E46</f>
        <v>16776571</v>
      </c>
      <c r="I7" s="71"/>
    </row>
    <row r="8" spans="1:5" ht="15">
      <c r="A8" s="100" t="s">
        <v>129</v>
      </c>
      <c r="B8" s="84"/>
      <c r="C8" s="84"/>
      <c r="D8" s="85"/>
      <c r="E8" s="114">
        <f>E83+E90+E151+E157+E231+E207+E110+E236+E161+E225+E166+E241</f>
        <v>797290</v>
      </c>
    </row>
    <row r="9" spans="1:5" ht="15">
      <c r="A9" s="125" t="s">
        <v>141</v>
      </c>
      <c r="B9" s="126"/>
      <c r="C9" s="126"/>
      <c r="D9" s="127"/>
      <c r="E9" s="148">
        <v>0</v>
      </c>
    </row>
    <row r="10" spans="1:10" ht="85.5">
      <c r="A10" s="125" t="s">
        <v>130</v>
      </c>
      <c r="B10" s="126"/>
      <c r="C10" s="126"/>
      <c r="D10" s="127" t="s">
        <v>22</v>
      </c>
      <c r="E10" s="128">
        <f>E12+E13+E14</f>
        <v>1020722.14</v>
      </c>
      <c r="J10" s="72"/>
    </row>
    <row r="11" spans="1:5" ht="15">
      <c r="A11" s="98" t="s">
        <v>8</v>
      </c>
      <c r="B11" s="42"/>
      <c r="C11" s="42"/>
      <c r="D11" s="40" t="s">
        <v>22</v>
      </c>
      <c r="E11" s="107"/>
    </row>
    <row r="12" spans="1:5" ht="15">
      <c r="A12" s="98" t="s">
        <v>183</v>
      </c>
      <c r="B12" s="42"/>
      <c r="C12" s="42"/>
      <c r="D12" s="40" t="s">
        <v>22</v>
      </c>
      <c r="E12" s="129">
        <v>259909.64</v>
      </c>
    </row>
    <row r="13" spans="1:5" ht="15">
      <c r="A13" s="98" t="s">
        <v>184</v>
      </c>
      <c r="B13" s="42"/>
      <c r="C13" s="42"/>
      <c r="D13" s="40" t="s">
        <v>22</v>
      </c>
      <c r="E13" s="129">
        <v>62160</v>
      </c>
    </row>
    <row r="14" spans="1:5" ht="15">
      <c r="A14" s="98" t="s">
        <v>185</v>
      </c>
      <c r="B14" s="42"/>
      <c r="C14" s="42"/>
      <c r="D14" s="40"/>
      <c r="E14" s="129">
        <f>698652.5</f>
        <v>698652.5</v>
      </c>
    </row>
    <row r="15" spans="1:5" ht="28.5" hidden="1">
      <c r="A15" s="99" t="s">
        <v>169</v>
      </c>
      <c r="B15" s="86"/>
      <c r="C15" s="86"/>
      <c r="D15" s="85" t="s">
        <v>22</v>
      </c>
      <c r="E15" s="114"/>
    </row>
    <row r="16" spans="1:5" ht="15" hidden="1">
      <c r="A16" s="98" t="s">
        <v>8</v>
      </c>
      <c r="B16" s="42"/>
      <c r="C16" s="42"/>
      <c r="D16" s="40" t="s">
        <v>22</v>
      </c>
      <c r="E16" s="107"/>
    </row>
    <row r="17" spans="1:5" ht="15" hidden="1">
      <c r="A17" s="98"/>
      <c r="B17" s="42"/>
      <c r="C17" s="42"/>
      <c r="D17" s="40"/>
      <c r="E17" s="107"/>
    </row>
    <row r="18" spans="1:5" ht="15" hidden="1">
      <c r="A18" s="98" t="s">
        <v>92</v>
      </c>
      <c r="B18" s="42"/>
      <c r="C18" s="42"/>
      <c r="D18" s="40" t="s">
        <v>22</v>
      </c>
      <c r="E18" s="106"/>
    </row>
    <row r="19" spans="1:5" ht="15" hidden="1">
      <c r="A19" s="98"/>
      <c r="B19" s="42"/>
      <c r="C19" s="42"/>
      <c r="D19" s="40"/>
      <c r="E19" s="106"/>
    </row>
    <row r="20" spans="1:5" ht="28.5" hidden="1">
      <c r="A20" s="98" t="s">
        <v>56</v>
      </c>
      <c r="B20" s="42"/>
      <c r="C20" s="42"/>
      <c r="D20" s="40" t="s">
        <v>22</v>
      </c>
      <c r="E20" s="107"/>
    </row>
    <row r="21" spans="1:8" ht="15">
      <c r="A21" s="101" t="s">
        <v>24</v>
      </c>
      <c r="B21" s="84"/>
      <c r="C21" s="84"/>
      <c r="D21" s="85">
        <v>900</v>
      </c>
      <c r="E21" s="114">
        <f>E24+E46+E59+E83+E90+E151+E157+E236+E231+E110+E207+E161+E166+E225+E241</f>
        <v>18594583.14</v>
      </c>
      <c r="F21" s="124"/>
      <c r="G21" s="124"/>
      <c r="H21" s="124"/>
    </row>
    <row r="22" spans="1:5" ht="15">
      <c r="A22" s="50" t="s">
        <v>8</v>
      </c>
      <c r="B22" s="42"/>
      <c r="C22" s="42"/>
      <c r="D22" s="40"/>
      <c r="E22" s="107"/>
    </row>
    <row r="23" spans="1:37" s="59" customFormat="1" ht="41.25" customHeight="1">
      <c r="A23" s="90" t="s">
        <v>171</v>
      </c>
      <c r="B23" s="91" t="s">
        <v>179</v>
      </c>
      <c r="C23" s="57"/>
      <c r="D23" s="66" t="s">
        <v>22</v>
      </c>
      <c r="E23" s="114">
        <f>E24+E46</f>
        <v>16776571</v>
      </c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</row>
    <row r="24" spans="1:5" ht="25.5">
      <c r="A24" s="52" t="s">
        <v>178</v>
      </c>
      <c r="B24" s="42"/>
      <c r="C24" s="143">
        <v>1210521010</v>
      </c>
      <c r="D24" s="43" t="s">
        <v>22</v>
      </c>
      <c r="E24" s="144">
        <f>SUM(E25+E30+E42)</f>
        <v>2490295</v>
      </c>
    </row>
    <row r="25" spans="1:5" ht="15">
      <c r="A25" s="51" t="s">
        <v>29</v>
      </c>
      <c r="B25" s="44"/>
      <c r="C25" s="45"/>
      <c r="D25" s="46">
        <v>210</v>
      </c>
      <c r="E25" s="116">
        <f>SUM(E27+E28+E29)</f>
        <v>1281955</v>
      </c>
    </row>
    <row r="26" spans="1:5" ht="15">
      <c r="A26" s="51" t="s">
        <v>1</v>
      </c>
      <c r="B26" s="42"/>
      <c r="C26" s="42"/>
      <c r="D26" s="41"/>
      <c r="E26" s="107"/>
    </row>
    <row r="27" spans="1:5" ht="15">
      <c r="A27" s="51" t="s">
        <v>30</v>
      </c>
      <c r="B27" s="44"/>
      <c r="C27" s="45"/>
      <c r="D27" s="46">
        <v>211</v>
      </c>
      <c r="E27" s="107">
        <v>984144</v>
      </c>
    </row>
    <row r="28" spans="1:5" ht="15">
      <c r="A28" s="53" t="s">
        <v>31</v>
      </c>
      <c r="B28" s="44"/>
      <c r="C28" s="45"/>
      <c r="D28" s="46">
        <v>212</v>
      </c>
      <c r="E28" s="107">
        <v>600</v>
      </c>
    </row>
    <row r="29" spans="1:5" ht="15">
      <c r="A29" s="51" t="s">
        <v>132</v>
      </c>
      <c r="B29" s="44"/>
      <c r="C29" s="45"/>
      <c r="D29" s="46">
        <v>213</v>
      </c>
      <c r="E29" s="107">
        <v>297211</v>
      </c>
    </row>
    <row r="30" spans="1:5" ht="15">
      <c r="A30" s="51" t="s">
        <v>40</v>
      </c>
      <c r="B30" s="44"/>
      <c r="C30" s="45"/>
      <c r="D30" s="46">
        <v>220</v>
      </c>
      <c r="E30" s="116">
        <f>SUM(E32+E34+E36+E37+E41+E44)</f>
        <v>1208340</v>
      </c>
    </row>
    <row r="31" spans="1:5" ht="15">
      <c r="A31" s="51" t="s">
        <v>1</v>
      </c>
      <c r="B31" s="44"/>
      <c r="C31" s="45"/>
      <c r="D31" s="46"/>
      <c r="E31" s="107"/>
    </row>
    <row r="32" spans="1:5" ht="15">
      <c r="A32" s="51" t="s">
        <v>32</v>
      </c>
      <c r="B32" s="44"/>
      <c r="C32" s="45"/>
      <c r="D32" s="46">
        <v>221</v>
      </c>
      <c r="E32" s="107">
        <v>18867</v>
      </c>
    </row>
    <row r="33" spans="1:5" ht="15" hidden="1">
      <c r="A33" s="51" t="s">
        <v>33</v>
      </c>
      <c r="B33" s="44"/>
      <c r="C33" s="45"/>
      <c r="D33" s="46">
        <v>222</v>
      </c>
      <c r="E33" s="107"/>
    </row>
    <row r="34" spans="1:5" ht="15">
      <c r="A34" s="51" t="s">
        <v>34</v>
      </c>
      <c r="B34" s="44"/>
      <c r="C34" s="45"/>
      <c r="D34" s="46">
        <v>223</v>
      </c>
      <c r="E34" s="107">
        <v>662704</v>
      </c>
    </row>
    <row r="35" spans="1:5" ht="15" hidden="1">
      <c r="A35" s="51" t="s">
        <v>35</v>
      </c>
      <c r="B35" s="44"/>
      <c r="C35" s="45"/>
      <c r="D35" s="46">
        <v>224</v>
      </c>
      <c r="E35" s="107"/>
    </row>
    <row r="36" spans="1:5" ht="15">
      <c r="A36" s="51" t="s">
        <v>36</v>
      </c>
      <c r="B36" s="44"/>
      <c r="C36" s="45"/>
      <c r="D36" s="46">
        <v>225</v>
      </c>
      <c r="E36" s="107">
        <v>112307</v>
      </c>
    </row>
    <row r="37" spans="1:5" ht="15">
      <c r="A37" s="51" t="s">
        <v>37</v>
      </c>
      <c r="B37" s="44"/>
      <c r="C37" s="45"/>
      <c r="D37" s="46">
        <v>226</v>
      </c>
      <c r="E37" s="107">
        <v>92912</v>
      </c>
    </row>
    <row r="38" spans="1:5" ht="15" hidden="1">
      <c r="A38" s="51" t="s">
        <v>57</v>
      </c>
      <c r="B38" s="44"/>
      <c r="C38" s="45"/>
      <c r="D38" s="46">
        <v>260</v>
      </c>
      <c r="E38" s="106">
        <v>321550</v>
      </c>
    </row>
    <row r="39" spans="1:5" ht="15" hidden="1">
      <c r="A39" s="51" t="s">
        <v>1</v>
      </c>
      <c r="B39" s="44"/>
      <c r="C39" s="45"/>
      <c r="D39" s="46"/>
      <c r="E39" s="107"/>
    </row>
    <row r="40" spans="1:5" ht="1.5" customHeight="1" hidden="1">
      <c r="A40" s="51" t="s">
        <v>58</v>
      </c>
      <c r="B40" s="44"/>
      <c r="C40" s="45"/>
      <c r="D40" s="46">
        <v>262</v>
      </c>
      <c r="E40" s="107"/>
    </row>
    <row r="41" spans="1:5" ht="15">
      <c r="A41" s="51" t="s">
        <v>59</v>
      </c>
      <c r="B41" s="44"/>
      <c r="C41" s="45"/>
      <c r="D41" s="46">
        <v>290</v>
      </c>
      <c r="E41" s="107">
        <v>321550</v>
      </c>
    </row>
    <row r="42" spans="1:5" ht="15" hidden="1">
      <c r="A42" s="51" t="s">
        <v>133</v>
      </c>
      <c r="B42" s="44"/>
      <c r="C42" s="45"/>
      <c r="D42" s="46">
        <v>300</v>
      </c>
      <c r="E42" s="106">
        <f>E45</f>
        <v>0</v>
      </c>
    </row>
    <row r="43" spans="1:5" ht="15" hidden="1">
      <c r="A43" s="51" t="s">
        <v>1</v>
      </c>
      <c r="B43" s="44"/>
      <c r="C43" s="45"/>
      <c r="D43" s="46"/>
      <c r="E43" s="107"/>
    </row>
    <row r="44" spans="1:5" ht="15" hidden="1">
      <c r="A44" s="51" t="s">
        <v>38</v>
      </c>
      <c r="B44" s="44"/>
      <c r="C44" s="45"/>
      <c r="D44" s="46">
        <v>310</v>
      </c>
      <c r="E44" s="107">
        <v>0</v>
      </c>
    </row>
    <row r="45" spans="1:5" ht="15" hidden="1">
      <c r="A45" s="51" t="s">
        <v>39</v>
      </c>
      <c r="B45" s="44"/>
      <c r="C45" s="45"/>
      <c r="D45" s="46">
        <v>340</v>
      </c>
      <c r="E45" s="107">
        <v>0</v>
      </c>
    </row>
    <row r="46" spans="1:37" s="59" customFormat="1" ht="57.75" customHeight="1">
      <c r="A46" s="90" t="s">
        <v>180</v>
      </c>
      <c r="B46" s="92" t="s">
        <v>189</v>
      </c>
      <c r="C46" s="93">
        <v>1210376210</v>
      </c>
      <c r="D46" s="58"/>
      <c r="E46" s="114">
        <f>SUM(E47)</f>
        <v>14286276</v>
      </c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</row>
    <row r="47" spans="1:5" ht="15">
      <c r="A47" s="51" t="s">
        <v>29</v>
      </c>
      <c r="B47" s="44"/>
      <c r="C47" s="45"/>
      <c r="D47" s="46">
        <v>210</v>
      </c>
      <c r="E47" s="106">
        <f>SUM(E49+E50+E55+E51)</f>
        <v>14286276</v>
      </c>
    </row>
    <row r="48" spans="1:5" ht="15">
      <c r="A48" s="51" t="s">
        <v>1</v>
      </c>
      <c r="B48" s="42"/>
      <c r="C48" s="42"/>
      <c r="D48" s="41"/>
      <c r="E48" s="107"/>
    </row>
    <row r="49" spans="1:5" ht="15">
      <c r="A49" s="51" t="s">
        <v>30</v>
      </c>
      <c r="B49" s="44"/>
      <c r="C49" s="45"/>
      <c r="D49" s="46">
        <v>211</v>
      </c>
      <c r="E49" s="107">
        <v>10760257</v>
      </c>
    </row>
    <row r="50" spans="1:5" ht="15">
      <c r="A50" s="51" t="s">
        <v>132</v>
      </c>
      <c r="B50" s="44"/>
      <c r="C50" s="45"/>
      <c r="D50" s="46">
        <v>213</v>
      </c>
      <c r="E50" s="107">
        <v>3249597</v>
      </c>
    </row>
    <row r="51" spans="1:5" ht="15">
      <c r="A51" s="51" t="s">
        <v>40</v>
      </c>
      <c r="B51" s="44"/>
      <c r="C51" s="45"/>
      <c r="D51" s="46">
        <v>220</v>
      </c>
      <c r="E51" s="107">
        <f>E54+E53</f>
        <v>155671</v>
      </c>
    </row>
    <row r="52" spans="1:5" ht="15">
      <c r="A52" s="51" t="s">
        <v>1</v>
      </c>
      <c r="B52" s="44"/>
      <c r="C52" s="45"/>
      <c r="D52" s="46"/>
      <c r="E52" s="107"/>
    </row>
    <row r="53" spans="1:5" ht="15">
      <c r="A53" s="51" t="s">
        <v>32</v>
      </c>
      <c r="B53" s="44"/>
      <c r="C53" s="45"/>
      <c r="D53" s="46">
        <v>221</v>
      </c>
      <c r="E53" s="107">
        <v>125496</v>
      </c>
    </row>
    <row r="54" spans="1:5" ht="15">
      <c r="A54" s="51" t="s">
        <v>37</v>
      </c>
      <c r="B54" s="44"/>
      <c r="C54" s="45"/>
      <c r="D54" s="46">
        <v>226</v>
      </c>
      <c r="E54" s="107">
        <v>30175</v>
      </c>
    </row>
    <row r="55" spans="1:5" ht="15">
      <c r="A55" s="51" t="s">
        <v>133</v>
      </c>
      <c r="B55" s="44"/>
      <c r="C55" s="45"/>
      <c r="D55" s="46">
        <v>300</v>
      </c>
      <c r="E55" s="106">
        <f>SUM(E57+E58)</f>
        <v>120751</v>
      </c>
    </row>
    <row r="56" spans="1:5" ht="15">
      <c r="A56" s="51" t="s">
        <v>1</v>
      </c>
      <c r="B56" s="44"/>
      <c r="C56" s="45"/>
      <c r="D56" s="46"/>
      <c r="E56" s="107"/>
    </row>
    <row r="57" spans="1:5" ht="15">
      <c r="A57" s="51" t="s">
        <v>38</v>
      </c>
      <c r="B57" s="44"/>
      <c r="C57" s="45"/>
      <c r="D57" s="46">
        <v>310</v>
      </c>
      <c r="E57" s="107">
        <v>75000</v>
      </c>
    </row>
    <row r="58" spans="1:5" ht="15">
      <c r="A58" s="51" t="s">
        <v>39</v>
      </c>
      <c r="B58" s="44"/>
      <c r="C58" s="45"/>
      <c r="D58" s="46">
        <v>340</v>
      </c>
      <c r="E58" s="107">
        <v>45751</v>
      </c>
    </row>
    <row r="59" spans="1:37" s="59" customFormat="1" ht="12.75">
      <c r="A59" s="207" t="s">
        <v>167</v>
      </c>
      <c r="B59" s="208" t="s">
        <v>168</v>
      </c>
      <c r="C59" s="209"/>
      <c r="D59" s="209"/>
      <c r="E59" s="217">
        <f>E61+E65+E71</f>
        <v>1020722.14</v>
      </c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</row>
    <row r="60" spans="1:37" s="59" customFormat="1" ht="12.75">
      <c r="A60" s="207"/>
      <c r="B60" s="208"/>
      <c r="C60" s="209"/>
      <c r="D60" s="209"/>
      <c r="E60" s="217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</row>
    <row r="61" spans="1:5" ht="15">
      <c r="A61" s="51" t="s">
        <v>29</v>
      </c>
      <c r="B61" s="44"/>
      <c r="C61" s="45"/>
      <c r="D61" s="46">
        <v>210</v>
      </c>
      <c r="E61" s="106">
        <f>SUM(E63+E64)</f>
        <v>492156</v>
      </c>
    </row>
    <row r="62" spans="1:5" ht="15">
      <c r="A62" s="51" t="s">
        <v>1</v>
      </c>
      <c r="B62" s="42"/>
      <c r="C62" s="42"/>
      <c r="D62" s="41"/>
      <c r="E62" s="107"/>
    </row>
    <row r="63" spans="1:5" ht="15">
      <c r="A63" s="51" t="s">
        <v>30</v>
      </c>
      <c r="B63" s="44"/>
      <c r="C63" s="45"/>
      <c r="D63" s="46">
        <v>211</v>
      </c>
      <c r="E63" s="107">
        <f>378000</f>
        <v>378000</v>
      </c>
    </row>
    <row r="64" spans="1:5" ht="15">
      <c r="A64" s="51" t="s">
        <v>132</v>
      </c>
      <c r="B64" s="44"/>
      <c r="C64" s="45"/>
      <c r="D64" s="46">
        <v>213</v>
      </c>
      <c r="E64" s="107">
        <v>114156</v>
      </c>
    </row>
    <row r="65" spans="1:5" ht="15">
      <c r="A65" s="51" t="s">
        <v>40</v>
      </c>
      <c r="B65" s="44"/>
      <c r="C65" s="45"/>
      <c r="D65" s="46">
        <v>220</v>
      </c>
      <c r="E65" s="107">
        <f>E67+E69+E68+E70</f>
        <v>361469.64</v>
      </c>
    </row>
    <row r="66" spans="1:5" ht="15">
      <c r="A66" s="51" t="s">
        <v>1</v>
      </c>
      <c r="B66" s="44"/>
      <c r="C66" s="45"/>
      <c r="D66" s="46"/>
      <c r="E66" s="107"/>
    </row>
    <row r="67" spans="1:5" ht="15">
      <c r="A67" s="51" t="s">
        <v>34</v>
      </c>
      <c r="B67" s="44"/>
      <c r="C67" s="45"/>
      <c r="D67" s="46">
        <v>223</v>
      </c>
      <c r="E67" s="107">
        <v>259909.64</v>
      </c>
    </row>
    <row r="68" spans="1:5" ht="15">
      <c r="A68" s="51" t="s">
        <v>36</v>
      </c>
      <c r="B68" s="138"/>
      <c r="C68" s="45"/>
      <c r="D68" s="46">
        <v>225</v>
      </c>
      <c r="E68" s="107">
        <v>9000</v>
      </c>
    </row>
    <row r="69" spans="1:5" ht="15">
      <c r="A69" s="51" t="s">
        <v>37</v>
      </c>
      <c r="B69" s="44"/>
      <c r="C69" s="45"/>
      <c r="D69" s="46">
        <v>226</v>
      </c>
      <c r="E69" s="107">
        <f>30400+62160</f>
        <v>92560</v>
      </c>
    </row>
    <row r="70" spans="1:5" ht="15">
      <c r="A70" s="51" t="s">
        <v>59</v>
      </c>
      <c r="B70" s="44"/>
      <c r="C70" s="45"/>
      <c r="D70" s="46">
        <v>290</v>
      </c>
      <c r="E70" s="107">
        <v>0</v>
      </c>
    </row>
    <row r="71" spans="1:5" ht="15">
      <c r="A71" s="51" t="s">
        <v>133</v>
      </c>
      <c r="B71" s="44"/>
      <c r="C71" s="45"/>
      <c r="D71" s="46">
        <v>300</v>
      </c>
      <c r="E71" s="107">
        <f>E73+E74</f>
        <v>167096.5</v>
      </c>
    </row>
    <row r="72" spans="1:5" ht="15">
      <c r="A72" s="51" t="s">
        <v>1</v>
      </c>
      <c r="B72" s="44"/>
      <c r="C72" s="45"/>
      <c r="D72" s="46"/>
      <c r="E72" s="107"/>
    </row>
    <row r="73" spans="1:5" ht="15">
      <c r="A73" s="51" t="s">
        <v>38</v>
      </c>
      <c r="B73" s="44"/>
      <c r="C73" s="45"/>
      <c r="D73" s="46">
        <v>310</v>
      </c>
      <c r="E73" s="107">
        <v>138000</v>
      </c>
    </row>
    <row r="74" spans="1:5" ht="15">
      <c r="A74" s="51" t="s">
        <v>39</v>
      </c>
      <c r="B74" s="44"/>
      <c r="C74" s="45"/>
      <c r="D74" s="46">
        <v>340</v>
      </c>
      <c r="E74" s="107">
        <v>29096.5</v>
      </c>
    </row>
    <row r="75" spans="1:5" ht="15">
      <c r="A75" s="88" t="s">
        <v>172</v>
      </c>
      <c r="B75" s="97" t="s">
        <v>135</v>
      </c>
      <c r="C75" s="42"/>
      <c r="D75" s="40"/>
      <c r="E75" s="118">
        <f>E83+E90+E151+E157+E161+E231+E236+E166+E225</f>
        <v>797290</v>
      </c>
    </row>
    <row r="76" spans="1:37" s="59" customFormat="1" ht="25.5" hidden="1">
      <c r="A76" s="60" t="s">
        <v>148</v>
      </c>
      <c r="B76" s="61"/>
      <c r="C76" s="62">
        <v>3700000</v>
      </c>
      <c r="D76" s="62"/>
      <c r="E76" s="117">
        <f>E77+E80</f>
        <v>0</v>
      </c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</row>
    <row r="77" spans="1:5" ht="15" hidden="1">
      <c r="A77" s="51" t="s">
        <v>40</v>
      </c>
      <c r="B77" s="44"/>
      <c r="C77" s="45"/>
      <c r="D77" s="46">
        <v>220</v>
      </c>
      <c r="E77" s="106">
        <f>E79</f>
        <v>0</v>
      </c>
    </row>
    <row r="78" spans="1:5" ht="15" hidden="1">
      <c r="A78" s="51" t="s">
        <v>1</v>
      </c>
      <c r="B78" s="44"/>
      <c r="C78" s="45"/>
      <c r="D78" s="46"/>
      <c r="E78" s="107"/>
    </row>
    <row r="79" spans="1:5" ht="15" hidden="1">
      <c r="A79" s="51" t="s">
        <v>36</v>
      </c>
      <c r="B79" s="44"/>
      <c r="C79" s="45"/>
      <c r="D79" s="46">
        <v>225</v>
      </c>
      <c r="E79" s="107"/>
    </row>
    <row r="80" spans="1:5" ht="15" hidden="1">
      <c r="A80" s="51" t="s">
        <v>133</v>
      </c>
      <c r="B80" s="44"/>
      <c r="C80" s="45"/>
      <c r="D80" s="46">
        <v>300</v>
      </c>
      <c r="E80" s="106">
        <f>E82</f>
        <v>0</v>
      </c>
    </row>
    <row r="81" spans="1:5" ht="15" hidden="1">
      <c r="A81" s="51" t="s">
        <v>1</v>
      </c>
      <c r="B81" s="44"/>
      <c r="C81" s="45"/>
      <c r="D81" s="46"/>
      <c r="E81" s="107"/>
    </row>
    <row r="82" spans="1:5" ht="15" hidden="1">
      <c r="A82" s="51" t="s">
        <v>39</v>
      </c>
      <c r="B82" s="44"/>
      <c r="C82" s="45"/>
      <c r="D82" s="46">
        <v>340</v>
      </c>
      <c r="E82" s="107">
        <v>0</v>
      </c>
    </row>
    <row r="83" spans="1:37" s="59" customFormat="1" ht="15">
      <c r="A83" s="94" t="s">
        <v>181</v>
      </c>
      <c r="B83" s="103" t="s">
        <v>135</v>
      </c>
      <c r="C83" s="104">
        <v>1210921100</v>
      </c>
      <c r="D83" s="62"/>
      <c r="E83" s="105">
        <f>E84+E87</f>
        <v>470992</v>
      </c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</row>
    <row r="84" spans="1:5" ht="15">
      <c r="A84" s="51" t="s">
        <v>40</v>
      </c>
      <c r="B84" s="44"/>
      <c r="C84" s="45"/>
      <c r="D84" s="46">
        <v>220</v>
      </c>
      <c r="E84" s="106">
        <f>E86</f>
        <v>470992</v>
      </c>
    </row>
    <row r="85" spans="1:5" ht="15">
      <c r="A85" s="51" t="s">
        <v>1</v>
      </c>
      <c r="B85" s="44"/>
      <c r="C85" s="45"/>
      <c r="D85" s="46"/>
      <c r="E85" s="107"/>
    </row>
    <row r="86" spans="1:5" ht="15">
      <c r="A86" s="51" t="s">
        <v>37</v>
      </c>
      <c r="B86" s="44"/>
      <c r="C86" s="45"/>
      <c r="D86" s="46">
        <v>226</v>
      </c>
      <c r="E86" s="107">
        <v>470992</v>
      </c>
    </row>
    <row r="87" spans="1:5" ht="15" hidden="1">
      <c r="A87" s="51" t="s">
        <v>133</v>
      </c>
      <c r="B87" s="44"/>
      <c r="C87" s="45"/>
      <c r="D87" s="46">
        <v>300</v>
      </c>
      <c r="E87" s="106">
        <f>E89</f>
        <v>0</v>
      </c>
    </row>
    <row r="88" spans="1:5" ht="15" hidden="1">
      <c r="A88" s="51" t="s">
        <v>1</v>
      </c>
      <c r="B88" s="44"/>
      <c r="C88" s="45"/>
      <c r="D88" s="46"/>
      <c r="E88" s="107"/>
    </row>
    <row r="89" spans="1:5" ht="15" hidden="1">
      <c r="A89" s="51" t="s">
        <v>39</v>
      </c>
      <c r="B89" s="44"/>
      <c r="C89" s="45"/>
      <c r="D89" s="46">
        <v>340</v>
      </c>
      <c r="E89" s="107"/>
    </row>
    <row r="90" spans="1:37" s="59" customFormat="1" ht="51.75" customHeight="1" hidden="1">
      <c r="A90" s="94" t="s">
        <v>193</v>
      </c>
      <c r="B90" s="103" t="s">
        <v>135</v>
      </c>
      <c r="C90" s="104">
        <v>1211921150</v>
      </c>
      <c r="D90" s="62"/>
      <c r="E90" s="105">
        <f>E91</f>
        <v>0</v>
      </c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</row>
    <row r="91" spans="1:5" ht="15" hidden="1">
      <c r="A91" s="51" t="s">
        <v>40</v>
      </c>
      <c r="B91" s="44"/>
      <c r="C91" s="45"/>
      <c r="D91" s="46">
        <v>220</v>
      </c>
      <c r="E91" s="106">
        <f>E93</f>
        <v>0</v>
      </c>
    </row>
    <row r="92" spans="1:5" ht="15" hidden="1">
      <c r="A92" s="51" t="s">
        <v>1</v>
      </c>
      <c r="B92" s="44"/>
      <c r="C92" s="45"/>
      <c r="D92" s="46"/>
      <c r="E92" s="107"/>
    </row>
    <row r="93" spans="1:5" ht="15" hidden="1">
      <c r="A93" s="51" t="s">
        <v>36</v>
      </c>
      <c r="B93" s="44"/>
      <c r="C93" s="45"/>
      <c r="D93" s="46">
        <v>225</v>
      </c>
      <c r="E93" s="107">
        <v>0</v>
      </c>
    </row>
    <row r="94" spans="1:5" ht="15" hidden="1">
      <c r="A94" s="51" t="s">
        <v>133</v>
      </c>
      <c r="B94" s="44"/>
      <c r="C94" s="45"/>
      <c r="D94" s="46">
        <v>300</v>
      </c>
      <c r="E94" s="106"/>
    </row>
    <row r="95" spans="1:5" ht="15" hidden="1">
      <c r="A95" s="51" t="s">
        <v>1</v>
      </c>
      <c r="B95" s="44"/>
      <c r="C95" s="45"/>
      <c r="D95" s="46"/>
      <c r="E95" s="107"/>
    </row>
    <row r="96" spans="1:5" ht="15" hidden="1">
      <c r="A96" s="51" t="s">
        <v>39</v>
      </c>
      <c r="B96" s="44"/>
      <c r="C96" s="45"/>
      <c r="D96" s="46">
        <v>340</v>
      </c>
      <c r="E96" s="107"/>
    </row>
    <row r="97" spans="1:37" s="59" customFormat="1" ht="25.5" hidden="1">
      <c r="A97" s="60" t="s">
        <v>136</v>
      </c>
      <c r="B97" s="61"/>
      <c r="C97" s="62">
        <v>7950101</v>
      </c>
      <c r="D97" s="62"/>
      <c r="E97" s="117">
        <f>E98</f>
        <v>0</v>
      </c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</row>
    <row r="98" spans="1:5" ht="15" hidden="1">
      <c r="A98" s="51" t="s">
        <v>133</v>
      </c>
      <c r="B98" s="44"/>
      <c r="C98" s="45"/>
      <c r="D98" s="46">
        <v>300</v>
      </c>
      <c r="E98" s="106">
        <f>SUM(E100+E101)</f>
        <v>0</v>
      </c>
    </row>
    <row r="99" spans="1:5" ht="15" hidden="1">
      <c r="A99" s="51" t="s">
        <v>1</v>
      </c>
      <c r="B99" s="44"/>
      <c r="C99" s="45"/>
      <c r="D99" s="46"/>
      <c r="E99" s="107"/>
    </row>
    <row r="100" spans="1:5" ht="15" hidden="1">
      <c r="A100" s="51" t="s">
        <v>38</v>
      </c>
      <c r="B100" s="44"/>
      <c r="C100" s="45"/>
      <c r="D100" s="46">
        <v>310</v>
      </c>
      <c r="E100" s="107"/>
    </row>
    <row r="101" spans="1:5" ht="15" hidden="1">
      <c r="A101" s="51" t="s">
        <v>39</v>
      </c>
      <c r="B101" s="44"/>
      <c r="C101" s="45"/>
      <c r="D101" s="46">
        <v>340</v>
      </c>
      <c r="E101" s="107"/>
    </row>
    <row r="102" spans="1:37" s="59" customFormat="1" ht="26.25" hidden="1">
      <c r="A102" s="63" t="s">
        <v>147</v>
      </c>
      <c r="B102" s="61"/>
      <c r="C102" s="62">
        <v>7953000</v>
      </c>
      <c r="D102" s="62"/>
      <c r="E102" s="117">
        <f>E103+E107</f>
        <v>0</v>
      </c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</row>
    <row r="103" spans="1:5" ht="15" hidden="1">
      <c r="A103" s="51" t="s">
        <v>40</v>
      </c>
      <c r="B103" s="44"/>
      <c r="C103" s="45"/>
      <c r="D103" s="46">
        <v>220</v>
      </c>
      <c r="E103" s="106">
        <f>E106</f>
        <v>0</v>
      </c>
    </row>
    <row r="104" spans="1:5" ht="15" hidden="1">
      <c r="A104" s="51" t="s">
        <v>1</v>
      </c>
      <c r="B104" s="44"/>
      <c r="C104" s="45"/>
      <c r="D104" s="46"/>
      <c r="E104" s="107"/>
    </row>
    <row r="105" spans="1:5" ht="15" hidden="1">
      <c r="A105" s="51" t="s">
        <v>36</v>
      </c>
      <c r="B105" s="44"/>
      <c r="C105" s="45"/>
      <c r="D105" s="46">
        <v>225</v>
      </c>
      <c r="E105" s="107"/>
    </row>
    <row r="106" spans="1:5" ht="15" hidden="1">
      <c r="A106" s="51" t="s">
        <v>37</v>
      </c>
      <c r="B106" s="44"/>
      <c r="C106" s="45"/>
      <c r="D106" s="46">
        <v>226</v>
      </c>
      <c r="E106" s="107"/>
    </row>
    <row r="107" spans="1:5" ht="15" hidden="1">
      <c r="A107" s="51" t="s">
        <v>133</v>
      </c>
      <c r="B107" s="44"/>
      <c r="C107" s="45"/>
      <c r="D107" s="46">
        <v>300</v>
      </c>
      <c r="E107" s="106">
        <f>E109</f>
        <v>0</v>
      </c>
    </row>
    <row r="108" spans="1:5" ht="15" hidden="1">
      <c r="A108" s="51" t="s">
        <v>1</v>
      </c>
      <c r="B108" s="44"/>
      <c r="C108" s="45"/>
      <c r="D108" s="46"/>
      <c r="E108" s="107"/>
    </row>
    <row r="109" spans="1:5" ht="15" hidden="1">
      <c r="A109" s="51" t="s">
        <v>39</v>
      </c>
      <c r="B109" s="44"/>
      <c r="C109" s="45"/>
      <c r="D109" s="46">
        <v>340</v>
      </c>
      <c r="E109" s="107"/>
    </row>
    <row r="110" spans="1:37" s="59" customFormat="1" ht="27" hidden="1">
      <c r="A110" s="142" t="s">
        <v>187</v>
      </c>
      <c r="B110" s="103" t="s">
        <v>176</v>
      </c>
      <c r="C110" s="104">
        <v>1217115</v>
      </c>
      <c r="D110" s="62"/>
      <c r="E110" s="117">
        <f>E111+E115</f>
        <v>0</v>
      </c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  <c r="AJ110" s="70"/>
      <c r="AK110" s="70"/>
    </row>
    <row r="111" spans="1:5" ht="15" hidden="1">
      <c r="A111" s="51" t="s">
        <v>40</v>
      </c>
      <c r="B111" s="44"/>
      <c r="C111" s="45"/>
      <c r="D111" s="46">
        <v>220</v>
      </c>
      <c r="E111" s="106">
        <f>E114</f>
        <v>0</v>
      </c>
    </row>
    <row r="112" spans="1:5" ht="15" hidden="1">
      <c r="A112" s="51" t="s">
        <v>1</v>
      </c>
      <c r="B112" s="44"/>
      <c r="C112" s="45"/>
      <c r="D112" s="46"/>
      <c r="E112" s="107"/>
    </row>
    <row r="113" spans="1:5" ht="15" hidden="1">
      <c r="A113" s="51" t="s">
        <v>36</v>
      </c>
      <c r="B113" s="44"/>
      <c r="C113" s="45"/>
      <c r="D113" s="46">
        <v>225</v>
      </c>
      <c r="E113" s="107"/>
    </row>
    <row r="114" spans="1:5" ht="15" hidden="1">
      <c r="A114" s="51" t="s">
        <v>37</v>
      </c>
      <c r="B114" s="44"/>
      <c r="C114" s="45"/>
      <c r="D114" s="46">
        <v>226</v>
      </c>
      <c r="E114" s="107">
        <v>0</v>
      </c>
    </row>
    <row r="115" spans="1:5" ht="15" hidden="1">
      <c r="A115" s="51" t="s">
        <v>133</v>
      </c>
      <c r="B115" s="44"/>
      <c r="C115" s="45"/>
      <c r="D115" s="46">
        <v>300</v>
      </c>
      <c r="E115" s="106">
        <f>E117</f>
        <v>0</v>
      </c>
    </row>
    <row r="116" spans="1:5" ht="15" hidden="1">
      <c r="A116" s="51" t="s">
        <v>1</v>
      </c>
      <c r="B116" s="44"/>
      <c r="C116" s="45"/>
      <c r="D116" s="46"/>
      <c r="E116" s="107"/>
    </row>
    <row r="117" spans="1:5" ht="15" hidden="1">
      <c r="A117" s="51" t="s">
        <v>39</v>
      </c>
      <c r="B117" s="44"/>
      <c r="C117" s="45"/>
      <c r="D117" s="46">
        <v>340</v>
      </c>
      <c r="E117" s="107">
        <v>0</v>
      </c>
    </row>
    <row r="118" spans="1:37" s="59" customFormat="1" ht="64.5" hidden="1">
      <c r="A118" s="56" t="s">
        <v>170</v>
      </c>
      <c r="B118" s="61"/>
      <c r="C118" s="62">
        <v>7122101</v>
      </c>
      <c r="D118" s="62"/>
      <c r="E118" s="117">
        <f>E119+E123</f>
        <v>0</v>
      </c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70"/>
      <c r="AD118" s="70"/>
      <c r="AE118" s="70"/>
      <c r="AF118" s="70"/>
      <c r="AG118" s="70"/>
      <c r="AH118" s="70"/>
      <c r="AI118" s="70"/>
      <c r="AJ118" s="70"/>
      <c r="AK118" s="70"/>
    </row>
    <row r="119" spans="1:5" ht="15" hidden="1">
      <c r="A119" s="51" t="s">
        <v>40</v>
      </c>
      <c r="B119" s="44"/>
      <c r="C119" s="45"/>
      <c r="D119" s="46">
        <v>220</v>
      </c>
      <c r="E119" s="106">
        <f>E122</f>
        <v>0</v>
      </c>
    </row>
    <row r="120" spans="1:5" ht="15" hidden="1">
      <c r="A120" s="51" t="s">
        <v>1</v>
      </c>
      <c r="B120" s="44"/>
      <c r="C120" s="45"/>
      <c r="D120" s="46"/>
      <c r="E120" s="107"/>
    </row>
    <row r="121" spans="1:5" ht="15" hidden="1">
      <c r="A121" s="51" t="s">
        <v>36</v>
      </c>
      <c r="B121" s="44"/>
      <c r="C121" s="45"/>
      <c r="D121" s="46">
        <v>225</v>
      </c>
      <c r="E121" s="107"/>
    </row>
    <row r="122" spans="1:5" ht="15" hidden="1">
      <c r="A122" s="51" t="s">
        <v>37</v>
      </c>
      <c r="B122" s="44"/>
      <c r="C122" s="45"/>
      <c r="D122" s="46">
        <v>226</v>
      </c>
      <c r="E122" s="107">
        <v>0</v>
      </c>
    </row>
    <row r="123" spans="1:5" ht="15" hidden="1">
      <c r="A123" s="51" t="s">
        <v>133</v>
      </c>
      <c r="B123" s="44"/>
      <c r="C123" s="45"/>
      <c r="D123" s="46">
        <v>300</v>
      </c>
      <c r="E123" s="106">
        <f>E125</f>
        <v>0</v>
      </c>
    </row>
    <row r="124" spans="1:5" ht="15" hidden="1">
      <c r="A124" s="51" t="s">
        <v>1</v>
      </c>
      <c r="B124" s="44"/>
      <c r="C124" s="45"/>
      <c r="D124" s="46"/>
      <c r="E124" s="107"/>
    </row>
    <row r="125" spans="1:5" ht="15" hidden="1">
      <c r="A125" s="51" t="s">
        <v>39</v>
      </c>
      <c r="B125" s="44"/>
      <c r="C125" s="45"/>
      <c r="D125" s="46">
        <v>340</v>
      </c>
      <c r="E125" s="107"/>
    </row>
    <row r="126" spans="1:37" s="59" customFormat="1" ht="51.75" hidden="1">
      <c r="A126" s="87" t="s">
        <v>131</v>
      </c>
      <c r="B126" s="61" t="s">
        <v>135</v>
      </c>
      <c r="C126" s="62">
        <v>4219901</v>
      </c>
      <c r="D126" s="62"/>
      <c r="E126" s="117">
        <f>E142</f>
        <v>0</v>
      </c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  <c r="AC126" s="70"/>
      <c r="AD126" s="70"/>
      <c r="AE126" s="70"/>
      <c r="AF126" s="70"/>
      <c r="AG126" s="70"/>
      <c r="AH126" s="70"/>
      <c r="AI126" s="70"/>
      <c r="AJ126" s="70"/>
      <c r="AK126" s="70"/>
    </row>
    <row r="127" spans="1:5" ht="15" hidden="1">
      <c r="A127" s="51" t="s">
        <v>29</v>
      </c>
      <c r="B127" s="44"/>
      <c r="C127" s="45"/>
      <c r="D127" s="46">
        <v>210</v>
      </c>
      <c r="E127" s="106"/>
    </row>
    <row r="128" spans="1:5" ht="15" hidden="1">
      <c r="A128" s="51" t="s">
        <v>1</v>
      </c>
      <c r="B128" s="42"/>
      <c r="C128" s="42"/>
      <c r="D128" s="41"/>
      <c r="E128" s="107"/>
    </row>
    <row r="129" spans="1:5" ht="15" hidden="1">
      <c r="A129" s="51" t="s">
        <v>30</v>
      </c>
      <c r="B129" s="44"/>
      <c r="C129" s="45"/>
      <c r="D129" s="46">
        <v>211</v>
      </c>
      <c r="E129" s="107"/>
    </row>
    <row r="130" spans="1:5" ht="15" hidden="1">
      <c r="A130" s="53" t="s">
        <v>31</v>
      </c>
      <c r="B130" s="44"/>
      <c r="C130" s="45"/>
      <c r="D130" s="46">
        <v>212</v>
      </c>
      <c r="E130" s="107"/>
    </row>
    <row r="131" spans="1:5" ht="15" hidden="1">
      <c r="A131" s="51" t="s">
        <v>132</v>
      </c>
      <c r="B131" s="44"/>
      <c r="C131" s="45"/>
      <c r="D131" s="46">
        <v>213</v>
      </c>
      <c r="E131" s="107"/>
    </row>
    <row r="132" spans="1:5" ht="15" hidden="1">
      <c r="A132" s="51" t="s">
        <v>40</v>
      </c>
      <c r="B132" s="44"/>
      <c r="C132" s="45"/>
      <c r="D132" s="46">
        <v>220</v>
      </c>
      <c r="E132" s="106"/>
    </row>
    <row r="133" spans="1:5" ht="15" hidden="1">
      <c r="A133" s="51" t="s">
        <v>1</v>
      </c>
      <c r="B133" s="44"/>
      <c r="C133" s="45"/>
      <c r="D133" s="46"/>
      <c r="E133" s="107"/>
    </row>
    <row r="134" spans="1:5" ht="15" hidden="1">
      <c r="A134" s="51" t="s">
        <v>32</v>
      </c>
      <c r="B134" s="44"/>
      <c r="C134" s="45"/>
      <c r="D134" s="46">
        <v>221</v>
      </c>
      <c r="E134" s="107"/>
    </row>
    <row r="135" spans="1:5" ht="15" hidden="1">
      <c r="A135" s="51" t="s">
        <v>34</v>
      </c>
      <c r="B135" s="44"/>
      <c r="C135" s="45"/>
      <c r="D135" s="46">
        <v>223</v>
      </c>
      <c r="E135" s="107"/>
    </row>
    <row r="136" spans="1:5" ht="15" hidden="1">
      <c r="A136" s="51" t="s">
        <v>36</v>
      </c>
      <c r="B136" s="44"/>
      <c r="C136" s="45"/>
      <c r="D136" s="46">
        <v>225</v>
      </c>
      <c r="E136" s="107"/>
    </row>
    <row r="137" spans="1:5" ht="15" hidden="1">
      <c r="A137" s="51" t="s">
        <v>37</v>
      </c>
      <c r="B137" s="44"/>
      <c r="C137" s="45"/>
      <c r="D137" s="46">
        <v>226</v>
      </c>
      <c r="E137" s="107"/>
    </row>
    <row r="138" spans="1:5" ht="15" hidden="1">
      <c r="A138" s="51" t="s">
        <v>59</v>
      </c>
      <c r="B138" s="44"/>
      <c r="C138" s="45"/>
      <c r="D138" s="46">
        <v>290</v>
      </c>
      <c r="E138" s="107"/>
    </row>
    <row r="139" spans="1:5" ht="15" hidden="1">
      <c r="A139" s="51" t="s">
        <v>133</v>
      </c>
      <c r="B139" s="44"/>
      <c r="C139" s="45"/>
      <c r="D139" s="46">
        <v>300</v>
      </c>
      <c r="E139" s="106"/>
    </row>
    <row r="140" spans="1:5" ht="15" hidden="1">
      <c r="A140" s="51" t="s">
        <v>1</v>
      </c>
      <c r="B140" s="44"/>
      <c r="C140" s="45"/>
      <c r="D140" s="46"/>
      <c r="E140" s="107"/>
    </row>
    <row r="141" spans="1:5" ht="15" hidden="1">
      <c r="A141" s="51" t="s">
        <v>38</v>
      </c>
      <c r="B141" s="44"/>
      <c r="C141" s="45"/>
      <c r="D141" s="46">
        <v>310</v>
      </c>
      <c r="E141" s="107"/>
    </row>
    <row r="142" spans="1:5" ht="15" hidden="1">
      <c r="A142" s="51" t="s">
        <v>39</v>
      </c>
      <c r="B142" s="44"/>
      <c r="C142" s="45"/>
      <c r="D142" s="46">
        <v>340</v>
      </c>
      <c r="E142" s="107"/>
    </row>
    <row r="143" spans="1:5" ht="15" hidden="1">
      <c r="A143" s="51" t="s">
        <v>134</v>
      </c>
      <c r="B143" s="44"/>
      <c r="C143" s="46" t="s">
        <v>134</v>
      </c>
      <c r="D143" s="46"/>
      <c r="E143" s="107"/>
    </row>
    <row r="144" spans="1:5" ht="25.5" hidden="1">
      <c r="A144" s="51" t="s">
        <v>137</v>
      </c>
      <c r="B144" s="47" t="s">
        <v>138</v>
      </c>
      <c r="C144" s="45"/>
      <c r="D144" s="46"/>
      <c r="E144" s="107">
        <f>E145</f>
        <v>0</v>
      </c>
    </row>
    <row r="145" spans="1:37" s="59" customFormat="1" ht="25.5" hidden="1">
      <c r="A145" s="56" t="s">
        <v>139</v>
      </c>
      <c r="B145" s="57"/>
      <c r="C145" s="58">
        <v>5200900</v>
      </c>
      <c r="D145" s="58"/>
      <c r="E145" s="117">
        <f>E146</f>
        <v>0</v>
      </c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70"/>
      <c r="U145" s="70"/>
      <c r="V145" s="70"/>
      <c r="W145" s="70"/>
      <c r="X145" s="70"/>
      <c r="Y145" s="70"/>
      <c r="Z145" s="70"/>
      <c r="AA145" s="70"/>
      <c r="AB145" s="70"/>
      <c r="AC145" s="70"/>
      <c r="AD145" s="70"/>
      <c r="AE145" s="70"/>
      <c r="AF145" s="70"/>
      <c r="AG145" s="70"/>
      <c r="AH145" s="70"/>
      <c r="AI145" s="70"/>
      <c r="AJ145" s="70"/>
      <c r="AK145" s="70"/>
    </row>
    <row r="146" spans="1:5" ht="15" hidden="1">
      <c r="A146" s="51" t="s">
        <v>29</v>
      </c>
      <c r="B146" s="44"/>
      <c r="C146" s="45"/>
      <c r="D146" s="46">
        <v>210</v>
      </c>
      <c r="E146" s="106">
        <f>SUM(E148+E149)</f>
        <v>0</v>
      </c>
    </row>
    <row r="147" spans="1:5" ht="15" hidden="1">
      <c r="A147" s="51" t="s">
        <v>1</v>
      </c>
      <c r="B147" s="42"/>
      <c r="C147" s="42"/>
      <c r="D147" s="41"/>
      <c r="E147" s="107"/>
    </row>
    <row r="148" spans="1:5" ht="15" hidden="1">
      <c r="A148" s="51" t="s">
        <v>30</v>
      </c>
      <c r="B148" s="44"/>
      <c r="C148" s="45"/>
      <c r="D148" s="46">
        <v>211</v>
      </c>
      <c r="E148" s="107">
        <v>0</v>
      </c>
    </row>
    <row r="149" spans="1:5" ht="15" hidden="1">
      <c r="A149" s="51" t="s">
        <v>132</v>
      </c>
      <c r="B149" s="44"/>
      <c r="C149" s="45"/>
      <c r="D149" s="46">
        <v>213</v>
      </c>
      <c r="E149" s="107">
        <v>0</v>
      </c>
    </row>
    <row r="150" spans="1:5" ht="15" hidden="1">
      <c r="A150" s="51" t="s">
        <v>134</v>
      </c>
      <c r="B150" s="44"/>
      <c r="C150" s="45"/>
      <c r="D150" s="46"/>
      <c r="E150" s="107"/>
    </row>
    <row r="151" spans="1:37" s="59" customFormat="1" ht="33" customHeight="1" hidden="1">
      <c r="A151" s="90" t="s">
        <v>173</v>
      </c>
      <c r="B151" s="95" t="s">
        <v>140</v>
      </c>
      <c r="C151" s="64"/>
      <c r="D151" s="65"/>
      <c r="E151" s="113">
        <f>E153</f>
        <v>0</v>
      </c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70"/>
      <c r="U151" s="70"/>
      <c r="V151" s="70"/>
      <c r="W151" s="70"/>
      <c r="X151" s="70"/>
      <c r="Y151" s="70"/>
      <c r="Z151" s="70"/>
      <c r="AA151" s="70"/>
      <c r="AB151" s="70"/>
      <c r="AC151" s="70"/>
      <c r="AD151" s="70"/>
      <c r="AE151" s="70"/>
      <c r="AF151" s="70"/>
      <c r="AG151" s="70"/>
      <c r="AH151" s="70"/>
      <c r="AI151" s="70"/>
      <c r="AJ151" s="70"/>
      <c r="AK151" s="70"/>
    </row>
    <row r="152" spans="1:5" ht="151.5" customHeight="1" hidden="1">
      <c r="A152" s="89" t="s">
        <v>174</v>
      </c>
      <c r="B152" s="42"/>
      <c r="C152" s="96">
        <v>7137423</v>
      </c>
      <c r="D152" s="43"/>
      <c r="E152" s="115">
        <f>E153</f>
        <v>0</v>
      </c>
    </row>
    <row r="153" spans="1:5" ht="15" hidden="1">
      <c r="A153" s="51" t="s">
        <v>57</v>
      </c>
      <c r="B153" s="44"/>
      <c r="C153" s="45"/>
      <c r="D153" s="46">
        <v>260</v>
      </c>
      <c r="E153" s="106">
        <f>E155</f>
        <v>0</v>
      </c>
    </row>
    <row r="154" spans="1:5" ht="15" hidden="1">
      <c r="A154" s="51" t="s">
        <v>1</v>
      </c>
      <c r="B154" s="44"/>
      <c r="C154" s="45"/>
      <c r="D154" s="46"/>
      <c r="E154" s="107"/>
    </row>
    <row r="155" spans="1:5" ht="15" hidden="1">
      <c r="A155" s="51" t="s">
        <v>58</v>
      </c>
      <c r="B155" s="44"/>
      <c r="C155" s="45"/>
      <c r="D155" s="46">
        <v>262</v>
      </c>
      <c r="E155" s="107">
        <v>0</v>
      </c>
    </row>
    <row r="156" spans="1:5" ht="15" hidden="1">
      <c r="A156" s="51" t="s">
        <v>134</v>
      </c>
      <c r="B156" s="44"/>
      <c r="C156" s="45"/>
      <c r="D156" s="46"/>
      <c r="E156" s="107"/>
    </row>
    <row r="157" spans="1:37" s="59" customFormat="1" ht="44.25" customHeight="1">
      <c r="A157" s="102" t="s">
        <v>182</v>
      </c>
      <c r="B157" s="103" t="s">
        <v>135</v>
      </c>
      <c r="C157" s="104">
        <v>1211021120</v>
      </c>
      <c r="D157" s="62"/>
      <c r="E157" s="105">
        <f>E158</f>
        <v>67200</v>
      </c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70"/>
      <c r="U157" s="70"/>
      <c r="V157" s="70"/>
      <c r="W157" s="70"/>
      <c r="X157" s="70"/>
      <c r="Y157" s="70"/>
      <c r="Z157" s="70"/>
      <c r="AA157" s="70"/>
      <c r="AB157" s="70"/>
      <c r="AC157" s="70"/>
      <c r="AD157" s="70"/>
      <c r="AE157" s="70"/>
      <c r="AF157" s="70"/>
      <c r="AG157" s="70"/>
      <c r="AH157" s="70"/>
      <c r="AI157" s="70"/>
      <c r="AJ157" s="70"/>
      <c r="AK157" s="70"/>
    </row>
    <row r="158" spans="1:5" ht="15">
      <c r="A158" s="51" t="s">
        <v>40</v>
      </c>
      <c r="B158" s="44"/>
      <c r="C158" s="45"/>
      <c r="D158" s="46">
        <v>220</v>
      </c>
      <c r="E158" s="106">
        <f>E160</f>
        <v>67200</v>
      </c>
    </row>
    <row r="159" spans="1:5" ht="15">
      <c r="A159" s="51" t="s">
        <v>1</v>
      </c>
      <c r="B159" s="44"/>
      <c r="C159" s="45"/>
      <c r="D159" s="46"/>
      <c r="E159" s="107"/>
    </row>
    <row r="160" spans="1:5" ht="15.75" customHeight="1">
      <c r="A160" s="51" t="s">
        <v>37</v>
      </c>
      <c r="B160" s="44"/>
      <c r="C160" s="45"/>
      <c r="D160" s="46">
        <v>226</v>
      </c>
      <c r="E160" s="107">
        <v>67200</v>
      </c>
    </row>
    <row r="161" spans="1:37" s="59" customFormat="1" ht="51">
      <c r="A161" s="56" t="s">
        <v>162</v>
      </c>
      <c r="B161" s="92" t="s">
        <v>176</v>
      </c>
      <c r="C161" s="93">
        <v>1212076240</v>
      </c>
      <c r="D161" s="58"/>
      <c r="E161" s="105">
        <f>E162</f>
        <v>259098</v>
      </c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  <c r="AJ161" s="70"/>
      <c r="AK161" s="70"/>
    </row>
    <row r="162" spans="1:5" ht="15">
      <c r="A162" s="51" t="s">
        <v>29</v>
      </c>
      <c r="B162" s="44"/>
      <c r="C162" s="45"/>
      <c r="D162" s="46">
        <v>210</v>
      </c>
      <c r="E162" s="106">
        <f>SUM(E164+E165)</f>
        <v>259098</v>
      </c>
    </row>
    <row r="163" spans="1:5" ht="15">
      <c r="A163" s="51" t="s">
        <v>1</v>
      </c>
      <c r="B163" s="42"/>
      <c r="C163" s="42"/>
      <c r="D163" s="41"/>
      <c r="E163" s="107"/>
    </row>
    <row r="164" spans="1:5" ht="15">
      <c r="A164" s="51" t="s">
        <v>30</v>
      </c>
      <c r="B164" s="44"/>
      <c r="C164" s="45"/>
      <c r="D164" s="46">
        <v>211</v>
      </c>
      <c r="E164" s="107">
        <v>199000</v>
      </c>
    </row>
    <row r="165" spans="1:5" ht="15">
      <c r="A165" s="51" t="s">
        <v>132</v>
      </c>
      <c r="B165" s="44"/>
      <c r="C165" s="45"/>
      <c r="D165" s="46">
        <v>213</v>
      </c>
      <c r="E165" s="107">
        <v>60098</v>
      </c>
    </row>
    <row r="166" spans="1:37" s="59" customFormat="1" ht="56.25" customHeight="1" hidden="1">
      <c r="A166" s="94" t="s">
        <v>192</v>
      </c>
      <c r="B166" s="103" t="s">
        <v>135</v>
      </c>
      <c r="C166" s="104">
        <v>9990021150</v>
      </c>
      <c r="D166" s="62"/>
      <c r="E166" s="105">
        <f>E167</f>
        <v>0</v>
      </c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70"/>
      <c r="U166" s="70"/>
      <c r="V166" s="70"/>
      <c r="W166" s="70"/>
      <c r="X166" s="70"/>
      <c r="Y166" s="70"/>
      <c r="Z166" s="70"/>
      <c r="AA166" s="70"/>
      <c r="AB166" s="70"/>
      <c r="AC166" s="70"/>
      <c r="AD166" s="70"/>
      <c r="AE166" s="70"/>
      <c r="AF166" s="70"/>
      <c r="AG166" s="70"/>
      <c r="AH166" s="70"/>
      <c r="AI166" s="70"/>
      <c r="AJ166" s="70"/>
      <c r="AK166" s="70"/>
    </row>
    <row r="167" spans="1:5" ht="15" hidden="1">
      <c r="A167" s="51" t="s">
        <v>40</v>
      </c>
      <c r="B167" s="44"/>
      <c r="C167" s="45"/>
      <c r="D167" s="46">
        <v>220</v>
      </c>
      <c r="E167" s="106">
        <f>E169+E170</f>
        <v>0</v>
      </c>
    </row>
    <row r="168" spans="1:5" ht="15" hidden="1">
      <c r="A168" s="51" t="s">
        <v>1</v>
      </c>
      <c r="B168" s="44"/>
      <c r="C168" s="45"/>
      <c r="D168" s="46"/>
      <c r="E168" s="107"/>
    </row>
    <row r="169" spans="1:5" ht="15" hidden="1">
      <c r="A169" s="51" t="s">
        <v>36</v>
      </c>
      <c r="B169" s="44"/>
      <c r="C169" s="45"/>
      <c r="D169" s="46">
        <v>225</v>
      </c>
      <c r="E169" s="107">
        <v>0</v>
      </c>
    </row>
    <row r="170" spans="1:5" ht="15" hidden="1">
      <c r="A170" s="51" t="s">
        <v>38</v>
      </c>
      <c r="B170" s="44"/>
      <c r="C170" s="45"/>
      <c r="D170" s="46">
        <v>310</v>
      </c>
      <c r="E170" s="107">
        <v>0</v>
      </c>
    </row>
    <row r="171" spans="1:5" ht="15" hidden="1">
      <c r="A171" s="51" t="s">
        <v>57</v>
      </c>
      <c r="B171" s="44"/>
      <c r="C171" s="45"/>
      <c r="D171" s="46">
        <v>260</v>
      </c>
      <c r="E171" s="106"/>
    </row>
    <row r="172" spans="1:5" ht="15" hidden="1">
      <c r="A172" s="51" t="s">
        <v>1</v>
      </c>
      <c r="B172" s="44"/>
      <c r="C172" s="45"/>
      <c r="D172" s="46"/>
      <c r="E172" s="107"/>
    </row>
    <row r="173" spans="1:5" ht="15" hidden="1">
      <c r="A173" s="51" t="s">
        <v>58</v>
      </c>
      <c r="B173" s="44"/>
      <c r="C173" s="45"/>
      <c r="D173" s="46">
        <v>262</v>
      </c>
      <c r="E173" s="107"/>
    </row>
    <row r="174" spans="1:5" ht="25.5" hidden="1">
      <c r="A174" s="51" t="s">
        <v>93</v>
      </c>
      <c r="B174" s="44"/>
      <c r="C174" s="45"/>
      <c r="D174" s="46">
        <v>263</v>
      </c>
      <c r="E174" s="106"/>
    </row>
    <row r="175" spans="1:5" ht="15" hidden="1">
      <c r="A175" s="51" t="s">
        <v>59</v>
      </c>
      <c r="B175" s="44"/>
      <c r="C175" s="45"/>
      <c r="D175" s="46">
        <v>290</v>
      </c>
      <c r="E175" s="107"/>
    </row>
    <row r="176" spans="1:5" ht="15" hidden="1">
      <c r="A176" s="51" t="s">
        <v>133</v>
      </c>
      <c r="B176" s="44"/>
      <c r="C176" s="45"/>
      <c r="D176" s="46">
        <v>300</v>
      </c>
      <c r="E176" s="106"/>
    </row>
    <row r="177" spans="1:5" ht="15" hidden="1">
      <c r="A177" s="51" t="s">
        <v>1</v>
      </c>
      <c r="B177" s="44"/>
      <c r="C177" s="45"/>
      <c r="D177" s="46"/>
      <c r="E177" s="107"/>
    </row>
    <row r="178" spans="1:5" ht="15" hidden="1">
      <c r="A178" s="51" t="s">
        <v>38</v>
      </c>
      <c r="B178" s="44"/>
      <c r="C178" s="45"/>
      <c r="D178" s="46">
        <v>310</v>
      </c>
      <c r="E178" s="107"/>
    </row>
    <row r="179" spans="1:5" ht="15" hidden="1">
      <c r="A179" s="51" t="s">
        <v>39</v>
      </c>
      <c r="B179" s="44"/>
      <c r="C179" s="45"/>
      <c r="D179" s="46">
        <v>340</v>
      </c>
      <c r="E179" s="107"/>
    </row>
    <row r="180" spans="1:5" ht="15" hidden="1">
      <c r="A180" s="50" t="s">
        <v>141</v>
      </c>
      <c r="B180" s="40" t="s">
        <v>142</v>
      </c>
      <c r="C180" s="42"/>
      <c r="D180" s="40"/>
      <c r="E180" s="106"/>
    </row>
    <row r="181" spans="1:5" ht="15" hidden="1">
      <c r="A181" s="51" t="s">
        <v>29</v>
      </c>
      <c r="B181" s="44"/>
      <c r="C181" s="45"/>
      <c r="D181" s="46">
        <v>210</v>
      </c>
      <c r="E181" s="106"/>
    </row>
    <row r="182" spans="1:5" ht="15" hidden="1">
      <c r="A182" s="51" t="s">
        <v>1</v>
      </c>
      <c r="B182" s="42"/>
      <c r="C182" s="42"/>
      <c r="D182" s="41"/>
      <c r="E182" s="107"/>
    </row>
    <row r="183" spans="1:5" ht="15" hidden="1">
      <c r="A183" s="53" t="s">
        <v>31</v>
      </c>
      <c r="B183" s="44"/>
      <c r="C183" s="45"/>
      <c r="D183" s="46">
        <v>212</v>
      </c>
      <c r="E183" s="107"/>
    </row>
    <row r="184" spans="1:5" ht="15" hidden="1">
      <c r="A184" s="51" t="s">
        <v>40</v>
      </c>
      <c r="B184" s="44"/>
      <c r="C184" s="45"/>
      <c r="D184" s="46">
        <v>220</v>
      </c>
      <c r="E184" s="106"/>
    </row>
    <row r="185" spans="1:5" ht="15" hidden="1">
      <c r="A185" s="51" t="s">
        <v>1</v>
      </c>
      <c r="B185" s="44"/>
      <c r="C185" s="45"/>
      <c r="D185" s="46"/>
      <c r="E185" s="107"/>
    </row>
    <row r="186" spans="1:5" ht="15" hidden="1">
      <c r="A186" s="51" t="s">
        <v>32</v>
      </c>
      <c r="B186" s="44"/>
      <c r="C186" s="45"/>
      <c r="D186" s="46">
        <v>221</v>
      </c>
      <c r="E186" s="107"/>
    </row>
    <row r="187" spans="1:5" ht="15" hidden="1">
      <c r="A187" s="51" t="s">
        <v>33</v>
      </c>
      <c r="B187" s="44"/>
      <c r="C187" s="45"/>
      <c r="D187" s="46">
        <v>222</v>
      </c>
      <c r="E187" s="107"/>
    </row>
    <row r="188" spans="1:5" ht="15" hidden="1">
      <c r="A188" s="51" t="s">
        <v>34</v>
      </c>
      <c r="B188" s="44"/>
      <c r="C188" s="45"/>
      <c r="D188" s="46">
        <v>223</v>
      </c>
      <c r="E188" s="107"/>
    </row>
    <row r="189" spans="1:5" ht="15" hidden="1">
      <c r="A189" s="51" t="s">
        <v>35</v>
      </c>
      <c r="B189" s="44"/>
      <c r="C189" s="45"/>
      <c r="D189" s="46">
        <v>224</v>
      </c>
      <c r="E189" s="107"/>
    </row>
    <row r="190" spans="1:5" ht="15" hidden="1">
      <c r="A190" s="51" t="s">
        <v>36</v>
      </c>
      <c r="B190" s="44"/>
      <c r="C190" s="45"/>
      <c r="D190" s="46">
        <v>225</v>
      </c>
      <c r="E190" s="107"/>
    </row>
    <row r="191" spans="1:5" ht="15" hidden="1">
      <c r="A191" s="51" t="s">
        <v>37</v>
      </c>
      <c r="B191" s="44"/>
      <c r="C191" s="45"/>
      <c r="D191" s="46">
        <v>226</v>
      </c>
      <c r="E191" s="107"/>
    </row>
    <row r="192" spans="1:5" ht="15" hidden="1">
      <c r="A192" s="51" t="s">
        <v>57</v>
      </c>
      <c r="B192" s="44"/>
      <c r="C192" s="45"/>
      <c r="D192" s="46">
        <v>260</v>
      </c>
      <c r="E192" s="106"/>
    </row>
    <row r="193" spans="1:5" ht="15" hidden="1">
      <c r="A193" s="51" t="s">
        <v>1</v>
      </c>
      <c r="B193" s="44"/>
      <c r="C193" s="45"/>
      <c r="D193" s="46"/>
      <c r="E193" s="107"/>
    </row>
    <row r="194" spans="1:5" ht="15" hidden="1">
      <c r="A194" s="51" t="s">
        <v>58</v>
      </c>
      <c r="B194" s="44"/>
      <c r="C194" s="45"/>
      <c r="D194" s="46">
        <v>262</v>
      </c>
      <c r="E194" s="107"/>
    </row>
    <row r="195" spans="1:5" ht="25.5" hidden="1">
      <c r="A195" s="51" t="s">
        <v>93</v>
      </c>
      <c r="B195" s="44"/>
      <c r="C195" s="45"/>
      <c r="D195" s="46">
        <v>263</v>
      </c>
      <c r="E195" s="106"/>
    </row>
    <row r="196" spans="1:5" ht="15" hidden="1">
      <c r="A196" s="51" t="s">
        <v>59</v>
      </c>
      <c r="B196" s="44"/>
      <c r="C196" s="45"/>
      <c r="D196" s="46">
        <v>290</v>
      </c>
      <c r="E196" s="107"/>
    </row>
    <row r="197" spans="1:5" ht="15" hidden="1">
      <c r="A197" s="51" t="s">
        <v>133</v>
      </c>
      <c r="B197" s="44"/>
      <c r="C197" s="45"/>
      <c r="D197" s="46">
        <v>300</v>
      </c>
      <c r="E197" s="106"/>
    </row>
    <row r="198" spans="1:5" ht="15" hidden="1">
      <c r="A198" s="51" t="s">
        <v>1</v>
      </c>
      <c r="B198" s="44"/>
      <c r="C198" s="45"/>
      <c r="D198" s="46"/>
      <c r="E198" s="107"/>
    </row>
    <row r="199" spans="1:5" ht="15" hidden="1">
      <c r="A199" s="51" t="s">
        <v>38</v>
      </c>
      <c r="B199" s="44"/>
      <c r="C199" s="45"/>
      <c r="D199" s="46">
        <v>310</v>
      </c>
      <c r="E199" s="107"/>
    </row>
    <row r="200" spans="1:5" ht="15" hidden="1">
      <c r="A200" s="51" t="s">
        <v>39</v>
      </c>
      <c r="B200" s="44"/>
      <c r="C200" s="45"/>
      <c r="D200" s="46">
        <v>340</v>
      </c>
      <c r="E200" s="107"/>
    </row>
    <row r="201" spans="1:5" ht="15" hidden="1">
      <c r="A201" s="51" t="s">
        <v>143</v>
      </c>
      <c r="B201" s="44"/>
      <c r="C201" s="45"/>
      <c r="D201" s="46">
        <v>500</v>
      </c>
      <c r="E201" s="107"/>
    </row>
    <row r="202" spans="1:5" ht="15" hidden="1">
      <c r="A202" s="51" t="s">
        <v>1</v>
      </c>
      <c r="B202" s="44"/>
      <c r="C202" s="45"/>
      <c r="D202" s="46"/>
      <c r="E202" s="107"/>
    </row>
    <row r="203" spans="1:5" ht="25.5" hidden="1">
      <c r="A203" s="51" t="s">
        <v>124</v>
      </c>
      <c r="B203" s="44"/>
      <c r="C203" s="45"/>
      <c r="D203" s="46">
        <v>520</v>
      </c>
      <c r="E203" s="107"/>
    </row>
    <row r="204" spans="1:5" ht="15" hidden="1">
      <c r="A204" s="51" t="s">
        <v>102</v>
      </c>
      <c r="B204" s="44"/>
      <c r="C204" s="45"/>
      <c r="D204" s="46">
        <v>530</v>
      </c>
      <c r="E204" s="107"/>
    </row>
    <row r="205" spans="1:5" ht="15" hidden="1">
      <c r="A205" s="54" t="s">
        <v>25</v>
      </c>
      <c r="B205" s="42"/>
      <c r="C205" s="42"/>
      <c r="D205" s="43"/>
      <c r="E205" s="107"/>
    </row>
    <row r="206" spans="1:5" s="59" customFormat="1" ht="15.75" hidden="1" thickBot="1">
      <c r="A206" s="76" t="s">
        <v>26</v>
      </c>
      <c r="B206" s="77"/>
      <c r="C206" s="77"/>
      <c r="D206" s="78" t="s">
        <v>22</v>
      </c>
      <c r="E206" s="119"/>
    </row>
    <row r="207" spans="1:5" s="79" customFormat="1" ht="59.25" customHeight="1" hidden="1">
      <c r="A207" s="141"/>
      <c r="B207" s="130"/>
      <c r="C207" s="140"/>
      <c r="D207" s="131"/>
      <c r="E207" s="135"/>
    </row>
    <row r="208" spans="1:5" s="79" customFormat="1" ht="15" hidden="1">
      <c r="A208" s="142"/>
      <c r="B208" s="132" t="s">
        <v>135</v>
      </c>
      <c r="C208" s="133">
        <v>9999102</v>
      </c>
      <c r="D208" s="134"/>
      <c r="E208" s="136">
        <f>E209+E213</f>
        <v>0</v>
      </c>
    </row>
    <row r="209" spans="1:5" ht="15" hidden="1">
      <c r="A209" s="51"/>
      <c r="B209" s="44"/>
      <c r="C209" s="45"/>
      <c r="D209" s="46">
        <v>220</v>
      </c>
      <c r="E209" s="106">
        <f>E212</f>
        <v>0</v>
      </c>
    </row>
    <row r="210" spans="1:5" ht="15" hidden="1">
      <c r="A210" s="51" t="s">
        <v>1</v>
      </c>
      <c r="B210" s="44"/>
      <c r="C210" s="45"/>
      <c r="D210" s="46"/>
      <c r="E210" s="107"/>
    </row>
    <row r="211" spans="1:5" ht="15" hidden="1">
      <c r="A211" s="51" t="s">
        <v>36</v>
      </c>
      <c r="B211" s="44"/>
      <c r="C211" s="45"/>
      <c r="D211" s="46">
        <v>225</v>
      </c>
      <c r="E211" s="107"/>
    </row>
    <row r="212" spans="1:5" ht="15" hidden="1">
      <c r="A212" s="51" t="s">
        <v>37</v>
      </c>
      <c r="B212" s="44"/>
      <c r="C212" s="45"/>
      <c r="D212" s="46">
        <v>226</v>
      </c>
      <c r="E212" s="107"/>
    </row>
    <row r="213" spans="1:5" ht="15" hidden="1">
      <c r="A213" s="51" t="s">
        <v>133</v>
      </c>
      <c r="B213" s="44"/>
      <c r="C213" s="45"/>
      <c r="D213" s="46">
        <v>300</v>
      </c>
      <c r="E213" s="106">
        <f>E215</f>
        <v>0</v>
      </c>
    </row>
    <row r="214" spans="1:5" ht="15" hidden="1">
      <c r="A214" s="51" t="s">
        <v>1</v>
      </c>
      <c r="B214" s="44"/>
      <c r="C214" s="45"/>
      <c r="D214" s="46"/>
      <c r="E214" s="107"/>
    </row>
    <row r="215" spans="1:5" ht="15" hidden="1">
      <c r="A215" s="51" t="s">
        <v>39</v>
      </c>
      <c r="B215" s="44"/>
      <c r="C215" s="45"/>
      <c r="D215" s="46">
        <v>340</v>
      </c>
      <c r="E215" s="107"/>
    </row>
    <row r="216" spans="1:37" s="59" customFormat="1" ht="81" hidden="1">
      <c r="A216" s="83" t="s">
        <v>163</v>
      </c>
      <c r="B216" s="81"/>
      <c r="C216" s="82">
        <v>7950600</v>
      </c>
      <c r="D216" s="80"/>
      <c r="E216" s="120">
        <f>E217</f>
        <v>0</v>
      </c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70"/>
      <c r="X216" s="70"/>
      <c r="Y216" s="70"/>
      <c r="Z216" s="70"/>
      <c r="AA216" s="70"/>
      <c r="AB216" s="70"/>
      <c r="AC216" s="70"/>
      <c r="AD216" s="70"/>
      <c r="AE216" s="70"/>
      <c r="AF216" s="70"/>
      <c r="AG216" s="70"/>
      <c r="AH216" s="70"/>
      <c r="AI216" s="70"/>
      <c r="AJ216" s="70"/>
      <c r="AK216" s="70"/>
    </row>
    <row r="217" spans="1:5" ht="15" hidden="1">
      <c r="A217" s="51" t="s">
        <v>40</v>
      </c>
      <c r="B217" s="44"/>
      <c r="C217" s="45"/>
      <c r="D217" s="46">
        <v>220</v>
      </c>
      <c r="E217" s="106">
        <f>E219+E266</f>
        <v>0</v>
      </c>
    </row>
    <row r="218" spans="1:5" ht="15" hidden="1">
      <c r="A218" s="51" t="s">
        <v>1</v>
      </c>
      <c r="B218" s="44"/>
      <c r="C218" s="45"/>
      <c r="D218" s="46"/>
      <c r="E218" s="107"/>
    </row>
    <row r="219" spans="1:5" ht="15" hidden="1">
      <c r="A219" s="51" t="s">
        <v>36</v>
      </c>
      <c r="B219" s="44"/>
      <c r="C219" s="45"/>
      <c r="D219" s="46">
        <v>225</v>
      </c>
      <c r="E219" s="107"/>
    </row>
    <row r="220" spans="1:37" s="59" customFormat="1" ht="41.25" customHeight="1" hidden="1">
      <c r="A220" s="142" t="s">
        <v>186</v>
      </c>
      <c r="B220" s="137" t="s">
        <v>135</v>
      </c>
      <c r="C220" s="133">
        <v>9990021010</v>
      </c>
      <c r="D220" s="134"/>
      <c r="E220" s="136">
        <f>E221</f>
        <v>0</v>
      </c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70"/>
      <c r="X220" s="70"/>
      <c r="Y220" s="70"/>
      <c r="Z220" s="70"/>
      <c r="AA220" s="70"/>
      <c r="AB220" s="70"/>
      <c r="AC220" s="70"/>
      <c r="AD220" s="70"/>
      <c r="AE220" s="70"/>
      <c r="AF220" s="70"/>
      <c r="AG220" s="70"/>
      <c r="AH220" s="70"/>
      <c r="AI220" s="70"/>
      <c r="AJ220" s="70"/>
      <c r="AK220" s="70"/>
    </row>
    <row r="221" spans="1:5" ht="15" hidden="1">
      <c r="A221" s="51" t="s">
        <v>132</v>
      </c>
      <c r="B221" s="138"/>
      <c r="C221" s="45"/>
      <c r="D221" s="46">
        <v>213</v>
      </c>
      <c r="E221" s="106"/>
    </row>
    <row r="222" spans="1:5" ht="15" hidden="1">
      <c r="A222" s="51"/>
      <c r="B222" s="138"/>
      <c r="C222" s="45"/>
      <c r="D222" s="46"/>
      <c r="E222" s="107"/>
    </row>
    <row r="223" spans="1:5" ht="15" hidden="1">
      <c r="A223" s="51" t="s">
        <v>36</v>
      </c>
      <c r="B223" s="138"/>
      <c r="C223" s="45"/>
      <c r="D223" s="46">
        <v>225</v>
      </c>
      <c r="E223" s="107"/>
    </row>
    <row r="224" spans="1:5" ht="15" hidden="1">
      <c r="A224" s="51" t="s">
        <v>37</v>
      </c>
      <c r="B224" s="138"/>
      <c r="C224" s="45"/>
      <c r="D224" s="46">
        <v>226</v>
      </c>
      <c r="E224" s="107"/>
    </row>
    <row r="225" spans="1:37" s="59" customFormat="1" ht="26.25" hidden="1">
      <c r="A225" s="87" t="s">
        <v>191</v>
      </c>
      <c r="B225" s="137" t="s">
        <v>176</v>
      </c>
      <c r="C225" s="133">
        <v>1211071150</v>
      </c>
      <c r="D225" s="134"/>
      <c r="E225" s="146">
        <f>E226+E250</f>
        <v>0</v>
      </c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70"/>
      <c r="X225" s="70"/>
      <c r="Y225" s="70"/>
      <c r="Z225" s="70"/>
      <c r="AA225" s="70"/>
      <c r="AB225" s="70"/>
      <c r="AC225" s="70"/>
      <c r="AD225" s="70"/>
      <c r="AE225" s="70"/>
      <c r="AF225" s="70"/>
      <c r="AG225" s="70"/>
      <c r="AH225" s="70"/>
      <c r="AI225" s="70"/>
      <c r="AJ225" s="70"/>
      <c r="AK225" s="70"/>
    </row>
    <row r="226" spans="1:5" ht="15" hidden="1">
      <c r="A226" s="51" t="s">
        <v>40</v>
      </c>
      <c r="B226" s="138"/>
      <c r="C226" s="45"/>
      <c r="D226" s="46">
        <v>220</v>
      </c>
      <c r="E226" s="106">
        <f>E229</f>
        <v>0</v>
      </c>
    </row>
    <row r="227" spans="1:5" ht="15" hidden="1">
      <c r="A227" s="51" t="s">
        <v>1</v>
      </c>
      <c r="B227" s="138"/>
      <c r="C227" s="45"/>
      <c r="D227" s="46"/>
      <c r="E227" s="107"/>
    </row>
    <row r="228" spans="1:5" ht="15" hidden="1">
      <c r="A228" s="51" t="s">
        <v>36</v>
      </c>
      <c r="B228" s="138"/>
      <c r="C228" s="45"/>
      <c r="D228" s="46">
        <v>225</v>
      </c>
      <c r="E228" s="107"/>
    </row>
    <row r="229" spans="1:5" ht="15" hidden="1">
      <c r="A229" s="51" t="s">
        <v>37</v>
      </c>
      <c r="B229" s="138"/>
      <c r="C229" s="45"/>
      <c r="D229" s="46">
        <v>226</v>
      </c>
      <c r="E229" s="107">
        <v>0</v>
      </c>
    </row>
    <row r="230" spans="1:5" ht="32.25" customHeight="1" hidden="1">
      <c r="A230" s="145" t="s">
        <v>137</v>
      </c>
      <c r="B230" s="138"/>
      <c r="C230" s="45"/>
      <c r="D230" s="46"/>
      <c r="E230" s="107"/>
    </row>
    <row r="231" spans="1:37" s="59" customFormat="1" ht="38.25">
      <c r="A231" s="56" t="s">
        <v>190</v>
      </c>
      <c r="B231" s="123" t="s">
        <v>176</v>
      </c>
      <c r="C231" s="93">
        <v>9990021010</v>
      </c>
      <c r="D231" s="58"/>
      <c r="E231" s="117">
        <f>E232</f>
        <v>0</v>
      </c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70"/>
      <c r="X231" s="70"/>
      <c r="Y231" s="70"/>
      <c r="Z231" s="70"/>
      <c r="AA231" s="70"/>
      <c r="AB231" s="70"/>
      <c r="AC231" s="70"/>
      <c r="AD231" s="70"/>
      <c r="AE231" s="70"/>
      <c r="AF231" s="70"/>
      <c r="AG231" s="70"/>
      <c r="AH231" s="70"/>
      <c r="AI231" s="70"/>
      <c r="AJ231" s="70"/>
      <c r="AK231" s="70"/>
    </row>
    <row r="232" spans="1:5" ht="15">
      <c r="A232" s="51" t="s">
        <v>29</v>
      </c>
      <c r="B232" s="138"/>
      <c r="C232" s="45"/>
      <c r="D232" s="46">
        <v>210</v>
      </c>
      <c r="E232" s="106">
        <f>SUM(E234+E235)</f>
        <v>0</v>
      </c>
    </row>
    <row r="233" spans="1:5" ht="15">
      <c r="A233" s="51" t="s">
        <v>1</v>
      </c>
      <c r="B233" s="139"/>
      <c r="C233" s="42"/>
      <c r="D233" s="41"/>
      <c r="E233" s="107"/>
    </row>
    <row r="234" spans="1:5" ht="15">
      <c r="A234" s="51" t="s">
        <v>30</v>
      </c>
      <c r="B234" s="138"/>
      <c r="C234" s="45"/>
      <c r="D234" s="46">
        <v>211</v>
      </c>
      <c r="E234" s="107">
        <v>0</v>
      </c>
    </row>
    <row r="235" spans="1:5" ht="15">
      <c r="A235" s="51" t="s">
        <v>132</v>
      </c>
      <c r="B235" s="138"/>
      <c r="C235" s="45"/>
      <c r="D235" s="46">
        <v>213</v>
      </c>
      <c r="E235" s="107">
        <v>0</v>
      </c>
    </row>
    <row r="236" spans="1:37" s="59" customFormat="1" ht="24.75" customHeight="1" hidden="1">
      <c r="A236" s="142" t="s">
        <v>194</v>
      </c>
      <c r="B236" s="123" t="s">
        <v>135</v>
      </c>
      <c r="C236" s="93">
        <v>9940090300</v>
      </c>
      <c r="D236" s="58"/>
      <c r="E236" s="105">
        <f>E237</f>
        <v>0</v>
      </c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70"/>
      <c r="X236" s="70"/>
      <c r="Y236" s="70"/>
      <c r="Z236" s="70"/>
      <c r="AA236" s="70"/>
      <c r="AB236" s="70"/>
      <c r="AC236" s="70"/>
      <c r="AD236" s="70"/>
      <c r="AE236" s="70"/>
      <c r="AF236" s="70"/>
      <c r="AG236" s="70"/>
      <c r="AH236" s="70"/>
      <c r="AI236" s="70"/>
      <c r="AJ236" s="70"/>
      <c r="AK236" s="70"/>
    </row>
    <row r="237" spans="1:5" ht="15" hidden="1">
      <c r="A237" s="51" t="s">
        <v>195</v>
      </c>
      <c r="B237" s="44"/>
      <c r="C237" s="45"/>
      <c r="D237" s="46">
        <v>220</v>
      </c>
      <c r="E237" s="106">
        <f>SUM(E239+E240)</f>
        <v>0</v>
      </c>
    </row>
    <row r="238" spans="1:5" ht="15" hidden="1">
      <c r="A238" s="51" t="s">
        <v>1</v>
      </c>
      <c r="B238" s="44"/>
      <c r="C238" s="45"/>
      <c r="D238" s="46"/>
      <c r="E238" s="107"/>
    </row>
    <row r="239" spans="1:5" ht="15" hidden="1">
      <c r="A239" s="51" t="s">
        <v>196</v>
      </c>
      <c r="B239" s="44"/>
      <c r="C239" s="45"/>
      <c r="D239" s="46">
        <v>290</v>
      </c>
      <c r="E239" s="107">
        <v>0</v>
      </c>
    </row>
    <row r="240" spans="1:5" ht="15" hidden="1">
      <c r="A240" s="108"/>
      <c r="B240" s="44"/>
      <c r="C240" s="45"/>
      <c r="D240" s="46"/>
      <c r="E240" s="107">
        <v>0</v>
      </c>
    </row>
    <row r="241" spans="1:37" s="59" customFormat="1" ht="24.75" customHeight="1">
      <c r="A241" s="147" t="s">
        <v>203</v>
      </c>
      <c r="B241" s="123" t="s">
        <v>135</v>
      </c>
      <c r="C241" s="93">
        <v>1210521010</v>
      </c>
      <c r="D241" s="58"/>
      <c r="E241" s="105">
        <f>E242+E245</f>
        <v>0</v>
      </c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70"/>
      <c r="X241" s="70"/>
      <c r="Y241" s="70"/>
      <c r="Z241" s="70"/>
      <c r="AA241" s="70"/>
      <c r="AB241" s="70"/>
      <c r="AC241" s="70"/>
      <c r="AD241" s="70"/>
      <c r="AE241" s="70"/>
      <c r="AF241" s="70"/>
      <c r="AG241" s="70"/>
      <c r="AH241" s="70"/>
      <c r="AI241" s="70"/>
      <c r="AJ241" s="70"/>
      <c r="AK241" s="70"/>
    </row>
    <row r="242" spans="1:5" ht="15">
      <c r="A242" s="51" t="s">
        <v>195</v>
      </c>
      <c r="B242" s="44"/>
      <c r="C242" s="45"/>
      <c r="D242" s="46">
        <v>220</v>
      </c>
      <c r="E242" s="106">
        <f>SUM(E244+E249)</f>
        <v>0</v>
      </c>
    </row>
    <row r="243" spans="1:5" ht="15">
      <c r="A243" s="51" t="s">
        <v>1</v>
      </c>
      <c r="B243" s="44"/>
      <c r="C243" s="45"/>
      <c r="D243" s="46"/>
      <c r="E243" s="107"/>
    </row>
    <row r="244" spans="1:5" ht="15">
      <c r="A244" s="51" t="s">
        <v>37</v>
      </c>
      <c r="B244" s="44"/>
      <c r="C244" s="45"/>
      <c r="D244" s="46">
        <v>226</v>
      </c>
      <c r="E244" s="107">
        <v>0</v>
      </c>
    </row>
    <row r="245" spans="1:5" ht="15" hidden="1">
      <c r="A245" s="51" t="s">
        <v>133</v>
      </c>
      <c r="B245" s="44"/>
      <c r="C245" s="45"/>
      <c r="D245" s="46">
        <v>300</v>
      </c>
      <c r="E245" s="107">
        <v>0</v>
      </c>
    </row>
    <row r="246" spans="1:5" ht="15" hidden="1">
      <c r="A246" s="51" t="s">
        <v>1</v>
      </c>
      <c r="B246" s="44"/>
      <c r="C246" s="45"/>
      <c r="D246" s="46"/>
      <c r="E246" s="107"/>
    </row>
    <row r="247" spans="1:5" ht="15" hidden="1">
      <c r="A247" s="51" t="s">
        <v>39</v>
      </c>
      <c r="B247" s="44"/>
      <c r="C247" s="45"/>
      <c r="D247" s="46">
        <v>340</v>
      </c>
      <c r="E247" s="107">
        <v>0</v>
      </c>
    </row>
    <row r="248" spans="1:5" ht="15" hidden="1">
      <c r="A248" s="51"/>
      <c r="B248" s="44"/>
      <c r="C248" s="45"/>
      <c r="D248" s="46"/>
      <c r="E248" s="107"/>
    </row>
    <row r="249" spans="1:5" ht="15" hidden="1">
      <c r="A249" s="149"/>
      <c r="B249" s="44"/>
      <c r="C249" s="45"/>
      <c r="D249" s="46"/>
      <c r="E249" s="107">
        <v>0</v>
      </c>
    </row>
    <row r="251" ht="12.75">
      <c r="A251" t="s">
        <v>164</v>
      </c>
    </row>
    <row r="252" ht="12.75">
      <c r="A252" t="s">
        <v>165</v>
      </c>
    </row>
    <row r="253" ht="12.75">
      <c r="A253" t="s">
        <v>188</v>
      </c>
    </row>
    <row r="254" ht="12.75" hidden="1"/>
    <row r="255" ht="12.75" hidden="1">
      <c r="A255" t="s">
        <v>166</v>
      </c>
    </row>
    <row r="256" ht="12.75" hidden="1">
      <c r="A256" t="s">
        <v>144</v>
      </c>
    </row>
    <row r="257" ht="12.75" hidden="1">
      <c r="A257" t="s">
        <v>145</v>
      </c>
    </row>
    <row r="258" ht="12.75" hidden="1"/>
    <row r="259" ht="12.75">
      <c r="A259" t="s">
        <v>146</v>
      </c>
    </row>
    <row r="260" ht="12.75">
      <c r="A260" t="s">
        <v>175</v>
      </c>
    </row>
    <row r="261" ht="12.75">
      <c r="A261" t="s">
        <v>150</v>
      </c>
    </row>
    <row r="262" ht="12.75" hidden="1"/>
    <row r="263" ht="12.75">
      <c r="A263" t="s">
        <v>149</v>
      </c>
    </row>
    <row r="264" spans="3:5" ht="12.75">
      <c r="C264" s="215" t="s">
        <v>202</v>
      </c>
      <c r="D264" s="215"/>
      <c r="E264" s="215"/>
    </row>
    <row r="266" spans="1:41" ht="15">
      <c r="A266" s="212"/>
      <c r="B266" s="212"/>
      <c r="C266" s="212"/>
      <c r="D266" s="212"/>
      <c r="E266" s="212"/>
      <c r="F266" s="212"/>
      <c r="G266" s="212"/>
      <c r="H266" s="212"/>
      <c r="I266" s="212"/>
      <c r="J266" s="212"/>
      <c r="K266" s="212"/>
      <c r="L266" s="212"/>
      <c r="M266" s="212"/>
      <c r="N266" s="212"/>
      <c r="O266" s="212"/>
      <c r="P266" s="212"/>
      <c r="Q266" s="212"/>
      <c r="R266" s="212"/>
      <c r="S266" s="212"/>
      <c r="T266" s="212"/>
      <c r="U266" s="212"/>
      <c r="V266" s="212"/>
      <c r="W266" s="212"/>
      <c r="X266" s="212"/>
      <c r="Y266" s="212"/>
      <c r="Z266" s="212"/>
      <c r="AA266" s="212"/>
      <c r="AB266" s="212"/>
      <c r="AC266" s="212"/>
      <c r="AD266" s="212"/>
      <c r="AE266" s="212"/>
      <c r="AF266" s="212"/>
      <c r="AG266" s="212"/>
      <c r="AH266" s="212"/>
      <c r="AI266" s="212"/>
      <c r="AJ266" s="212"/>
      <c r="AK266" s="212"/>
      <c r="AL266" s="212"/>
      <c r="AM266" s="212"/>
      <c r="AN266" s="212"/>
      <c r="AO266" s="212"/>
    </row>
    <row r="267" spans="1:39" ht="15">
      <c r="A267" s="212"/>
      <c r="B267" s="212"/>
      <c r="C267" s="212"/>
      <c r="D267" s="212"/>
      <c r="E267" s="212"/>
      <c r="F267" s="212"/>
      <c r="G267" s="212"/>
      <c r="H267" s="212"/>
      <c r="I267" s="212"/>
      <c r="J267" s="212"/>
      <c r="K267" s="212"/>
      <c r="L267" s="212"/>
      <c r="M267" s="212"/>
      <c r="N267" s="212"/>
      <c r="O267" s="212"/>
      <c r="P267" s="212"/>
      <c r="Q267" s="212"/>
      <c r="R267" s="212"/>
      <c r="S267" s="212"/>
      <c r="T267" s="212"/>
      <c r="U267" s="212"/>
      <c r="V267" s="212"/>
      <c r="W267" s="212"/>
      <c r="X267" s="212"/>
      <c r="Y267" s="212"/>
      <c r="Z267" s="73"/>
      <c r="AA267" s="73"/>
      <c r="AB267" s="73"/>
      <c r="AC267" s="73"/>
      <c r="AD267" s="73"/>
      <c r="AE267" s="73"/>
      <c r="AF267" s="73"/>
      <c r="AG267" s="73"/>
      <c r="AH267" s="73"/>
      <c r="AI267" s="73"/>
      <c r="AJ267" s="73"/>
      <c r="AK267" s="73"/>
      <c r="AL267" s="55"/>
      <c r="AM267" s="55"/>
    </row>
    <row r="268" spans="1:39" ht="15">
      <c r="A268" s="55"/>
      <c r="B268" s="55"/>
      <c r="C268" s="55"/>
      <c r="D268" s="55"/>
      <c r="E268" s="122"/>
      <c r="F268" s="73"/>
      <c r="G268" s="73"/>
      <c r="H268" s="73"/>
      <c r="I268" s="73"/>
      <c r="J268" s="73"/>
      <c r="K268" s="73"/>
      <c r="L268" s="73"/>
      <c r="M268" s="73"/>
      <c r="N268" s="73"/>
      <c r="O268" s="73"/>
      <c r="P268" s="73"/>
      <c r="Q268" s="73"/>
      <c r="R268" s="73"/>
      <c r="S268" s="73"/>
      <c r="T268" s="73"/>
      <c r="U268" s="73"/>
      <c r="V268" s="73"/>
      <c r="W268" s="73"/>
      <c r="X268" s="73"/>
      <c r="Y268" s="73"/>
      <c r="Z268" s="73"/>
      <c r="AA268" s="73"/>
      <c r="AB268" s="73"/>
      <c r="AC268" s="73"/>
      <c r="AD268" s="73"/>
      <c r="AE268" s="73"/>
      <c r="AF268" s="73"/>
      <c r="AG268" s="73"/>
      <c r="AH268" s="73"/>
      <c r="AI268" s="73"/>
      <c r="AJ268" s="73"/>
      <c r="AK268" s="73"/>
      <c r="AL268" s="55"/>
      <c r="AM268" s="55"/>
    </row>
    <row r="269" spans="1:42" ht="15">
      <c r="A269" s="212"/>
      <c r="B269" s="212"/>
      <c r="C269" s="212"/>
      <c r="D269" s="212"/>
      <c r="E269" s="212"/>
      <c r="F269" s="212"/>
      <c r="G269" s="212"/>
      <c r="H269" s="212"/>
      <c r="I269" s="212"/>
      <c r="J269" s="212"/>
      <c r="K269" s="212"/>
      <c r="L269" s="212"/>
      <c r="M269" s="212"/>
      <c r="N269" s="212"/>
      <c r="O269" s="212"/>
      <c r="P269" s="212"/>
      <c r="Q269" s="212"/>
      <c r="R269" s="212"/>
      <c r="S269" s="212"/>
      <c r="T269" s="212"/>
      <c r="U269" s="212"/>
      <c r="V269" s="212"/>
      <c r="W269" s="212"/>
      <c r="X269" s="212"/>
      <c r="Y269" s="212"/>
      <c r="Z269" s="212"/>
      <c r="AA269" s="212"/>
      <c r="AB269" s="212"/>
      <c r="AC269" s="212"/>
      <c r="AD269" s="212"/>
      <c r="AE269" s="212"/>
      <c r="AF269" s="212"/>
      <c r="AG269" s="212"/>
      <c r="AH269" s="212"/>
      <c r="AI269" s="212"/>
      <c r="AJ269" s="212"/>
      <c r="AK269" s="212"/>
      <c r="AL269" s="212"/>
      <c r="AM269" s="212"/>
      <c r="AN269" s="212"/>
      <c r="AO269" s="212"/>
      <c r="AP269" s="212"/>
    </row>
    <row r="270" spans="1:40" ht="15">
      <c r="A270" s="212"/>
      <c r="B270" s="212"/>
      <c r="C270" s="212"/>
      <c r="D270" s="212"/>
      <c r="E270" s="212"/>
      <c r="F270" s="212"/>
      <c r="G270" s="212"/>
      <c r="H270" s="212"/>
      <c r="I270" s="212"/>
      <c r="J270" s="212"/>
      <c r="K270" s="212"/>
      <c r="L270" s="212"/>
      <c r="M270" s="212"/>
      <c r="N270" s="212"/>
      <c r="O270" s="212"/>
      <c r="P270" s="212"/>
      <c r="Q270" s="212"/>
      <c r="R270" s="212"/>
      <c r="S270" s="212"/>
      <c r="T270" s="212"/>
      <c r="U270" s="212"/>
      <c r="V270" s="212"/>
      <c r="W270" s="212"/>
      <c r="X270" s="212"/>
      <c r="Y270" s="212"/>
      <c r="Z270" s="212"/>
      <c r="AA270" s="212"/>
      <c r="AB270" s="212"/>
      <c r="AC270" s="212"/>
      <c r="AD270" s="212"/>
      <c r="AE270" s="212"/>
      <c r="AF270" s="212"/>
      <c r="AG270" s="212"/>
      <c r="AH270" s="212"/>
      <c r="AI270" s="212"/>
      <c r="AJ270" s="212"/>
      <c r="AK270" s="212"/>
      <c r="AL270" s="212"/>
      <c r="AM270" s="212"/>
      <c r="AN270" s="212"/>
    </row>
    <row r="271" spans="1:39" ht="15" hidden="1">
      <c r="A271" s="55"/>
      <c r="B271" s="55"/>
      <c r="C271" s="55"/>
      <c r="D271" s="55"/>
      <c r="E271" s="122"/>
      <c r="F271" s="73"/>
      <c r="G271" s="73"/>
      <c r="H271" s="73"/>
      <c r="I271" s="73"/>
      <c r="J271" s="73"/>
      <c r="K271" s="73"/>
      <c r="L271" s="73"/>
      <c r="M271" s="73"/>
      <c r="N271" s="73"/>
      <c r="O271" s="73"/>
      <c r="P271" s="73"/>
      <c r="Q271" s="73"/>
      <c r="R271" s="73"/>
      <c r="S271" s="73"/>
      <c r="T271" s="73"/>
      <c r="U271" s="73"/>
      <c r="V271" s="73"/>
      <c r="W271" s="73"/>
      <c r="X271" s="73"/>
      <c r="Y271" s="73"/>
      <c r="Z271" s="73"/>
      <c r="AA271" s="73"/>
      <c r="AB271" s="73"/>
      <c r="AC271" s="73"/>
      <c r="AD271" s="73"/>
      <c r="AE271" s="73"/>
      <c r="AF271" s="73"/>
      <c r="AG271" s="73"/>
      <c r="AH271" s="73"/>
      <c r="AI271" s="73"/>
      <c r="AJ271" s="73"/>
      <c r="AK271" s="73"/>
      <c r="AL271" s="55"/>
      <c r="AM271" s="55"/>
    </row>
    <row r="272" spans="1:39" ht="15" hidden="1">
      <c r="A272" s="55"/>
      <c r="B272" s="55"/>
      <c r="C272" s="55"/>
      <c r="D272" s="55"/>
      <c r="E272" s="122"/>
      <c r="F272" s="73"/>
      <c r="G272" s="73"/>
      <c r="H272" s="73"/>
      <c r="I272" s="73"/>
      <c r="J272" s="73"/>
      <c r="K272" s="73"/>
      <c r="L272" s="73"/>
      <c r="M272" s="73"/>
      <c r="N272" s="73"/>
      <c r="O272" s="73"/>
      <c r="P272" s="73"/>
      <c r="Q272" s="73"/>
      <c r="R272" s="73"/>
      <c r="S272" s="73"/>
      <c r="T272" s="73"/>
      <c r="U272" s="73"/>
      <c r="V272" s="73"/>
      <c r="W272" s="73"/>
      <c r="X272" s="73"/>
      <c r="Y272" s="73"/>
      <c r="Z272" s="73"/>
      <c r="AA272" s="73"/>
      <c r="AB272" s="73"/>
      <c r="AC272" s="73"/>
      <c r="AD272" s="73"/>
      <c r="AE272" s="73"/>
      <c r="AF272" s="73"/>
      <c r="AG272" s="73"/>
      <c r="AH272" s="73"/>
      <c r="AI272" s="73"/>
      <c r="AJ272" s="73"/>
      <c r="AK272" s="73"/>
      <c r="AL272" s="55"/>
      <c r="AM272" s="55"/>
    </row>
    <row r="273" spans="1:39" ht="15">
      <c r="A273" s="212"/>
      <c r="B273" s="212"/>
      <c r="C273" s="212"/>
      <c r="D273" s="212"/>
      <c r="E273" s="212"/>
      <c r="F273" s="212"/>
      <c r="G273" s="212"/>
      <c r="H273" s="212"/>
      <c r="I273" s="212"/>
      <c r="J273" s="212"/>
      <c r="K273" s="212"/>
      <c r="L273" s="212"/>
      <c r="M273" s="212"/>
      <c r="N273" s="212"/>
      <c r="O273" s="212"/>
      <c r="P273" s="73"/>
      <c r="Q273" s="73"/>
      <c r="R273" s="73"/>
      <c r="S273" s="73"/>
      <c r="T273" s="73"/>
      <c r="U273" s="73"/>
      <c r="V273" s="73"/>
      <c r="W273" s="73"/>
      <c r="X273" s="73"/>
      <c r="Y273" s="73"/>
      <c r="Z273" s="73"/>
      <c r="AA273" s="73"/>
      <c r="AB273" s="73"/>
      <c r="AC273" s="73"/>
      <c r="AD273" s="73"/>
      <c r="AE273" s="73"/>
      <c r="AF273" s="73"/>
      <c r="AG273" s="73"/>
      <c r="AH273" s="73"/>
      <c r="AI273" s="73"/>
      <c r="AJ273" s="73"/>
      <c r="AK273" s="73"/>
      <c r="AL273" s="55"/>
      <c r="AM273" s="55"/>
    </row>
    <row r="274" spans="1:39" ht="15">
      <c r="A274" s="55"/>
      <c r="B274" s="55"/>
      <c r="C274" s="55"/>
      <c r="D274" s="55"/>
      <c r="E274" s="122"/>
      <c r="F274" s="73"/>
      <c r="G274" s="73"/>
      <c r="H274" s="73"/>
      <c r="I274" s="73"/>
      <c r="J274" s="73"/>
      <c r="K274" s="73"/>
      <c r="L274" s="73"/>
      <c r="M274" s="73"/>
      <c r="N274" s="73"/>
      <c r="O274" s="73"/>
      <c r="P274" s="73"/>
      <c r="Q274" s="73"/>
      <c r="R274" s="73"/>
      <c r="S274" s="73"/>
      <c r="T274" s="73"/>
      <c r="U274" s="73"/>
      <c r="V274" s="73"/>
      <c r="W274" s="73"/>
      <c r="X274" s="73"/>
      <c r="Y274" s="73"/>
      <c r="Z274" s="73"/>
      <c r="AA274" s="73"/>
      <c r="AB274" s="73"/>
      <c r="AC274" s="73"/>
      <c r="AD274" s="73"/>
      <c r="AE274" s="73"/>
      <c r="AF274" s="73"/>
      <c r="AG274" s="73"/>
      <c r="AH274" s="73"/>
      <c r="AI274" s="73"/>
      <c r="AJ274" s="73"/>
      <c r="AK274" s="73"/>
      <c r="AL274" s="55"/>
      <c r="AM274" s="55"/>
    </row>
    <row r="275" spans="1:39" ht="15">
      <c r="A275" s="212"/>
      <c r="B275" s="212"/>
      <c r="C275" s="212"/>
      <c r="D275" s="212"/>
      <c r="E275" s="212"/>
      <c r="F275" s="73"/>
      <c r="G275" s="213"/>
      <c r="H275" s="213"/>
      <c r="I275" s="213"/>
      <c r="J275" s="213"/>
      <c r="K275" s="213"/>
      <c r="L275" s="213"/>
      <c r="M275" s="213"/>
      <c r="N275" s="213"/>
      <c r="O275" s="213"/>
      <c r="P275" s="213"/>
      <c r="Q275" s="213"/>
      <c r="R275" s="213"/>
      <c r="S275" s="213"/>
      <c r="T275" s="213"/>
      <c r="U275" s="213"/>
      <c r="V275" s="213"/>
      <c r="W275" s="213"/>
      <c r="X275" s="213"/>
      <c r="Y275" s="213"/>
      <c r="Z275" s="213"/>
      <c r="AA275" s="213"/>
      <c r="AB275" s="213"/>
      <c r="AC275" s="213"/>
      <c r="AD275" s="213"/>
      <c r="AE275" s="213"/>
      <c r="AF275" s="213"/>
      <c r="AG275" s="213"/>
      <c r="AH275" s="213"/>
      <c r="AI275" s="213"/>
      <c r="AJ275" s="73"/>
      <c r="AK275" s="73"/>
      <c r="AL275" s="55"/>
      <c r="AM275" s="55"/>
    </row>
    <row r="276" spans="1:39" ht="15">
      <c r="A276" s="55"/>
      <c r="B276" s="55"/>
      <c r="C276" s="55"/>
      <c r="D276" s="55"/>
      <c r="E276" s="122"/>
      <c r="F276" s="73"/>
      <c r="G276" s="74"/>
      <c r="H276" s="74"/>
      <c r="I276" s="74"/>
      <c r="J276" s="74"/>
      <c r="K276" s="74"/>
      <c r="L276" s="74"/>
      <c r="M276" s="74"/>
      <c r="N276" s="74"/>
      <c r="O276" s="74"/>
      <c r="P276" s="74"/>
      <c r="Q276" s="74"/>
      <c r="R276" s="74"/>
      <c r="S276" s="74"/>
      <c r="T276" s="74"/>
      <c r="U276" s="74"/>
      <c r="V276" s="74"/>
      <c r="W276" s="74"/>
      <c r="X276" s="74"/>
      <c r="Y276" s="74"/>
      <c r="Z276" s="74"/>
      <c r="AA276" s="74"/>
      <c r="AB276" s="74"/>
      <c r="AC276" s="74"/>
      <c r="AD276" s="74"/>
      <c r="AE276" s="74"/>
      <c r="AF276" s="74"/>
      <c r="AG276" s="74"/>
      <c r="AH276" s="74"/>
      <c r="AI276" s="74"/>
      <c r="AJ276" s="73"/>
      <c r="AK276" s="73"/>
      <c r="AL276" s="55"/>
      <c r="AM276" s="55"/>
    </row>
    <row r="277" spans="1:39" ht="15">
      <c r="A277" s="55"/>
      <c r="B277" s="11"/>
      <c r="C277" s="218"/>
      <c r="D277" s="218"/>
      <c r="E277" s="218"/>
      <c r="F277" s="75"/>
      <c r="G277" s="214"/>
      <c r="H277" s="214"/>
      <c r="I277" s="74"/>
      <c r="J277" s="213"/>
      <c r="K277" s="213"/>
      <c r="L277" s="213"/>
      <c r="M277" s="213"/>
      <c r="N277" s="213"/>
      <c r="O277" s="213"/>
      <c r="P277" s="213"/>
      <c r="Q277" s="213"/>
      <c r="R277" s="213"/>
      <c r="S277" s="213"/>
      <c r="T277" s="213"/>
      <c r="U277" s="213"/>
      <c r="V277" s="213"/>
      <c r="W277" s="213"/>
      <c r="X277" s="213"/>
      <c r="Y277" s="213"/>
      <c r="Z277" s="213"/>
      <c r="AA277" s="213"/>
      <c r="AB277" s="219"/>
      <c r="AC277" s="219"/>
      <c r="AD277" s="219"/>
      <c r="AE277" s="219"/>
      <c r="AF277" s="214"/>
      <c r="AG277" s="214"/>
      <c r="AH277" s="214"/>
      <c r="AI277" s="214"/>
      <c r="AJ277" s="212"/>
      <c r="AK277" s="212"/>
      <c r="AL277" s="212"/>
      <c r="AM277" s="212"/>
    </row>
  </sheetData>
  <sheetProtection/>
  <mergeCells count="23">
    <mergeCell ref="C264:E264"/>
    <mergeCell ref="D1:D2"/>
    <mergeCell ref="E59:E60"/>
    <mergeCell ref="C277:E277"/>
    <mergeCell ref="G277:H277"/>
    <mergeCell ref="A266:AO266"/>
    <mergeCell ref="A267:Y267"/>
    <mergeCell ref="AJ277:AM277"/>
    <mergeCell ref="J277:AA277"/>
    <mergeCell ref="AB277:AE277"/>
    <mergeCell ref="A275:E275"/>
    <mergeCell ref="A269:AP269"/>
    <mergeCell ref="A270:AN270"/>
    <mergeCell ref="A273:O273"/>
    <mergeCell ref="G275:AI275"/>
    <mergeCell ref="AF277:AI277"/>
    <mergeCell ref="E1:E2"/>
    <mergeCell ref="A59:A60"/>
    <mergeCell ref="B59:B60"/>
    <mergeCell ref="C59:C60"/>
    <mergeCell ref="D59:D60"/>
    <mergeCell ref="A1:C1"/>
    <mergeCell ref="A2:C2"/>
  </mergeCells>
  <printOptions/>
  <pageMargins left="0" right="0" top="0" bottom="0" header="0.31496062992125984" footer="0.31496062992125984"/>
  <pageSetup horizontalDpi="600" verticalDpi="600" orientation="portrait" paperSize="9" scale="68" r:id="rId1"/>
  <rowBreaks count="1" manualBreakCount="1">
    <brk id="7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2017-01-26T08:27:28Z</cp:lastPrinted>
  <dcterms:created xsi:type="dcterms:W3CDTF">2010-11-26T07:12:57Z</dcterms:created>
  <dcterms:modified xsi:type="dcterms:W3CDTF">2017-01-26T08:27:31Z</dcterms:modified>
  <cp:category/>
  <cp:version/>
  <cp:contentType/>
  <cp:contentStatus/>
</cp:coreProperties>
</file>